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jifpro.sharepoint.com/sites/jifpro_network/Shared Documents/110_ナレッジ事業/R06/公募書類/"/>
    </mc:Choice>
  </mc:AlternateContent>
  <xr:revisionPtr revIDLastSave="131" documentId="8_{08D26C77-CC08-47F5-8C43-B03792594824}" xr6:coauthVersionLast="47" xr6:coauthVersionMax="47" xr10:uidLastSave="{DC3A7619-BA3E-41BD-BE3F-36CBA22A0FB7}"/>
  <bookViews>
    <workbookView xWindow="-120" yWindow="-120" windowWidth="29040" windowHeight="15840" xr2:uid="{00000000-000D-0000-FFFF-FFFF00000000}"/>
  </bookViews>
  <sheets>
    <sheet name="具体例" sheetId="4" r:id="rId1"/>
    <sheet name="見積書様式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4" l="1"/>
  <c r="G18" i="4" s="1"/>
  <c r="G4" i="1"/>
  <c r="G5" i="1"/>
  <c r="G6" i="1"/>
  <c r="G9" i="1"/>
  <c r="G10" i="1"/>
  <c r="G12" i="1"/>
  <c r="G13" i="1"/>
  <c r="G15" i="1"/>
  <c r="G16" i="1"/>
  <c r="G17" i="1"/>
  <c r="G18" i="1"/>
  <c r="G19" i="1"/>
  <c r="G21" i="1"/>
  <c r="G22" i="1"/>
  <c r="G24" i="1"/>
  <c r="G23" i="1" s="1"/>
  <c r="G25" i="1"/>
  <c r="G27" i="1"/>
  <c r="G28" i="1"/>
  <c r="G30" i="1"/>
  <c r="G31" i="1"/>
  <c r="G33" i="1"/>
  <c r="G34" i="1"/>
  <c r="G36" i="1"/>
  <c r="G37" i="1"/>
  <c r="G39" i="1"/>
  <c r="G40" i="1"/>
  <c r="G42" i="1"/>
  <c r="G43" i="1"/>
  <c r="G4" i="4"/>
  <c r="G5" i="4"/>
  <c r="G6" i="4"/>
  <c r="G9" i="4"/>
  <c r="G8" i="4" s="1"/>
  <c r="G11" i="4"/>
  <c r="G10" i="4" s="1"/>
  <c r="G13" i="4"/>
  <c r="G14" i="4"/>
  <c r="G15" i="4"/>
  <c r="G16" i="4"/>
  <c r="G17" i="4"/>
  <c r="G21" i="4"/>
  <c r="G20" i="4"/>
  <c r="G23" i="4"/>
  <c r="G22" i="4" s="1"/>
  <c r="G25" i="4"/>
  <c r="G24" i="4" s="1"/>
  <c r="G27" i="4"/>
  <c r="G26" i="4" s="1"/>
  <c r="G29" i="4"/>
  <c r="G28" i="4" s="1"/>
  <c r="G31" i="4"/>
  <c r="G30" i="4" s="1"/>
  <c r="G33" i="4"/>
  <c r="G34" i="4"/>
  <c r="G3" i="4" l="1"/>
  <c r="G3" i="1"/>
  <c r="G32" i="1"/>
  <c r="G11" i="1"/>
  <c r="G32" i="4"/>
  <c r="G41" i="1"/>
  <c r="G20" i="1"/>
  <c r="G8" i="1"/>
  <c r="G38" i="1"/>
  <c r="G12" i="4"/>
  <c r="G35" i="1"/>
  <c r="G26" i="1"/>
  <c r="G29" i="1"/>
  <c r="G14" i="1"/>
  <c r="G7" i="4" l="1"/>
  <c r="G7" i="1"/>
  <c r="G48" i="1" s="1"/>
  <c r="G49" i="1" s="1"/>
  <c r="G44" i="1"/>
  <c r="G39" i="4" l="1"/>
  <c r="G40" i="4" s="1"/>
  <c r="G38" i="4"/>
  <c r="G35" i="4"/>
  <c r="G47" i="1"/>
</calcChain>
</file>

<file path=xl/sharedStrings.xml><?xml version="1.0" encoding="utf-8"?>
<sst xmlns="http://schemas.openxmlformats.org/spreadsheetml/2006/main" count="105" uniqueCount="72">
  <si>
    <t>経費見積　具体例</t>
    <rPh sb="5" eb="7">
      <t>グタイ</t>
    </rPh>
    <rPh sb="7" eb="8">
      <t>レイ</t>
    </rPh>
    <phoneticPr fontId="2"/>
  </si>
  <si>
    <t>経費区分</t>
    <rPh sb="0" eb="2">
      <t>ケイヒ</t>
    </rPh>
    <rPh sb="2" eb="4">
      <t>クブン</t>
    </rPh>
    <phoneticPr fontId="2"/>
  </si>
  <si>
    <t>費目</t>
    <rPh sb="0" eb="2">
      <t>ヒモク</t>
    </rPh>
    <phoneticPr fontId="2"/>
  </si>
  <si>
    <t>細目</t>
    <rPh sb="0" eb="2">
      <t>サイモク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</si>
  <si>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</si>
  <si>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</si>
  <si>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</si>
  <si>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</si>
  <si>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</si>
  <si>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Ⅰ.人件費</t>
    <rPh sb="2" eb="5">
      <t>ジンケンヒ</t>
    </rPh>
    <phoneticPr fontId="2"/>
  </si>
  <si>
    <t>時間・人</t>
    <rPh sb="0" eb="2">
      <t>ジカン</t>
    </rPh>
    <rPh sb="3" eb="4">
      <t>ヒト</t>
    </rPh>
    <phoneticPr fontId="2"/>
  </si>
  <si>
    <t>Ⅱ.直接経費</t>
    <rPh sb="2" eb="4">
      <t>チョクセツ</t>
    </rPh>
    <rPh sb="4" eb="6">
      <t>ケイヒ</t>
    </rPh>
    <phoneticPr fontId="2"/>
  </si>
  <si>
    <t>賃金</t>
    <rPh sb="0" eb="2">
      <t>チンギン</t>
    </rPh>
    <phoneticPr fontId="2"/>
  </si>
  <si>
    <t>アルバイト賃金</t>
    <rPh sb="5" eb="7">
      <t>チンギン</t>
    </rPh>
    <phoneticPr fontId="2"/>
  </si>
  <si>
    <t>1名を予定</t>
    <rPh sb="1" eb="2">
      <t>メイ</t>
    </rPh>
    <rPh sb="3" eb="5">
      <t>ヨテイ</t>
    </rPh>
    <phoneticPr fontId="2"/>
  </si>
  <si>
    <t>諸謝金</t>
    <rPh sb="0" eb="1">
      <t>ショ</t>
    </rPh>
    <rPh sb="1" eb="3">
      <t>シャキン</t>
    </rPh>
    <phoneticPr fontId="2"/>
  </si>
  <si>
    <t>現地専門家</t>
    <rPh sb="0" eb="2">
      <t>ゲンチ</t>
    </rPh>
    <rPh sb="2" eb="5">
      <t>センモンカ</t>
    </rPh>
    <phoneticPr fontId="2"/>
  </si>
  <si>
    <t>人・日</t>
    <rPh sb="0" eb="1">
      <t>ニン</t>
    </rPh>
    <rPh sb="2" eb="3">
      <t>ニチ</t>
    </rPh>
    <phoneticPr fontId="2"/>
  </si>
  <si>
    <t>旅費</t>
    <rPh sb="0" eb="2">
      <t>リョヒ</t>
    </rPh>
    <phoneticPr fontId="2"/>
  </si>
  <si>
    <t>海外航空券</t>
    <rPh sb="0" eb="2">
      <t>カイガイ</t>
    </rPh>
    <rPh sb="2" eb="5">
      <t>コウクウケン</t>
    </rPh>
    <phoneticPr fontId="2"/>
  </si>
  <si>
    <t>人・回</t>
    <rPh sb="0" eb="1">
      <t>ニン</t>
    </rPh>
    <rPh sb="2" eb="3">
      <t>カイ</t>
    </rPh>
    <phoneticPr fontId="2"/>
  </si>
  <si>
    <t>出張回数：1回、出張者3名（主任研究員2名、研究員1名）</t>
    <rPh sb="0" eb="2">
      <t>シュッチョウ</t>
    </rPh>
    <rPh sb="2" eb="4">
      <t>カイスウ</t>
    </rPh>
    <rPh sb="6" eb="7">
      <t>カイ</t>
    </rPh>
    <rPh sb="8" eb="11">
      <t>シュッチョウシャ</t>
    </rPh>
    <rPh sb="12" eb="13">
      <t>メイ</t>
    </rPh>
    <rPh sb="14" eb="16">
      <t>シュニン</t>
    </rPh>
    <rPh sb="16" eb="19">
      <t>ケンキュウイン</t>
    </rPh>
    <rPh sb="20" eb="21">
      <t>メイ</t>
    </rPh>
    <rPh sb="22" eb="25">
      <t>ケンキュウイン</t>
    </rPh>
    <rPh sb="26" eb="27">
      <t>メイ</t>
    </rPh>
    <phoneticPr fontId="2"/>
  </si>
  <si>
    <t>日当</t>
    <rPh sb="0" eb="2">
      <t>ニットウ</t>
    </rPh>
    <phoneticPr fontId="2"/>
  </si>
  <si>
    <t>15日分：主任研究員2名</t>
    <rPh sb="2" eb="4">
      <t>ニチブン</t>
    </rPh>
    <rPh sb="5" eb="7">
      <t>シュニン</t>
    </rPh>
    <rPh sb="7" eb="10">
      <t>ケンキュウイン</t>
    </rPh>
    <rPh sb="11" eb="12">
      <t>メイ</t>
    </rPh>
    <phoneticPr fontId="2"/>
  </si>
  <si>
    <t>（外国旅行）</t>
    <rPh sb="1" eb="3">
      <t>ガイコク</t>
    </rPh>
    <rPh sb="3" eb="5">
      <t>リョコウ</t>
    </rPh>
    <phoneticPr fontId="2"/>
  </si>
  <si>
    <t>15日分：研究員1名</t>
    <rPh sb="2" eb="4">
      <t>ニチブン</t>
    </rPh>
    <rPh sb="5" eb="8">
      <t>ケンキュウイン</t>
    </rPh>
    <rPh sb="9" eb="10">
      <t>メイ</t>
    </rPh>
    <phoneticPr fontId="2"/>
  </si>
  <si>
    <t>宿泊費</t>
    <rPh sb="0" eb="3">
      <t>シュクハクヒ</t>
    </rPh>
    <phoneticPr fontId="2"/>
  </si>
  <si>
    <t>人・泊</t>
    <rPh sb="0" eb="1">
      <t>ヒト</t>
    </rPh>
    <rPh sb="2" eb="3">
      <t>ハク</t>
    </rPh>
    <phoneticPr fontId="2"/>
  </si>
  <si>
    <t>13泊：主任研究員2名</t>
    <rPh sb="2" eb="3">
      <t>ハク</t>
    </rPh>
    <rPh sb="4" eb="9">
      <t>シュニンケンキュウイン</t>
    </rPh>
    <rPh sb="10" eb="11">
      <t>メイ</t>
    </rPh>
    <phoneticPr fontId="2"/>
  </si>
  <si>
    <t>13泊：研究員1名</t>
    <rPh sb="2" eb="3">
      <t>ハク</t>
    </rPh>
    <rPh sb="4" eb="7">
      <t>ケンキュウイン</t>
    </rPh>
    <rPh sb="8" eb="9">
      <t>メイ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</si>
  <si>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</si>
  <si>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コピー用紙</t>
    <rPh sb="3" eb="5">
      <t>ヨウシ</t>
    </rPh>
    <phoneticPr fontId="2"/>
  </si>
  <si>
    <t>式</t>
    <rPh sb="0" eb="1">
      <t>シキ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</si>
  <si>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</si>
  <si>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報告書印刷</t>
    <rPh sb="0" eb="3">
      <t>ホウコクショ</t>
    </rPh>
    <rPh sb="3" eb="5">
      <t>インサツ</t>
    </rPh>
    <phoneticPr fontId="2"/>
  </si>
  <si>
    <t>部</t>
    <rPh sb="0" eb="1">
      <t>ブ</t>
    </rPh>
    <phoneticPr fontId="2"/>
  </si>
  <si>
    <t>翻訳料</t>
    <rPh sb="0" eb="2">
      <t>ホンヤク</t>
    </rPh>
    <rPh sb="2" eb="3">
      <t>リョウ</t>
    </rPh>
    <phoneticPr fontId="2"/>
  </si>
  <si>
    <t>現地語資料</t>
    <rPh sb="0" eb="2">
      <t>ゲンチ</t>
    </rPh>
    <rPh sb="2" eb="3">
      <t>ゴ</t>
    </rPh>
    <rPh sb="3" eb="5">
      <t>シリョウ</t>
    </rPh>
    <phoneticPr fontId="2"/>
  </si>
  <si>
    <t>枚</t>
    <rPh sb="0" eb="1">
      <t>マイ</t>
    </rPh>
    <phoneticPr fontId="2"/>
  </si>
  <si>
    <t>インドネシア語→日本語</t>
    <rPh sb="6" eb="7">
      <t>ゴ</t>
    </rPh>
    <rPh sb="8" eb="11">
      <t>ニホンゴ</t>
    </rPh>
    <phoneticPr fontId="2"/>
  </si>
  <si>
    <t>通訳料</t>
    <rPh sb="0" eb="2">
      <t>ツウヤク</t>
    </rPh>
    <rPh sb="2" eb="3">
      <t>リョウ</t>
    </rPh>
    <phoneticPr fontId="2"/>
  </si>
  <si>
    <t>現地通訳</t>
    <rPh sb="0" eb="2">
      <t>ゲンチ</t>
    </rPh>
    <rPh sb="2" eb="4">
      <t>ツウヤク</t>
    </rPh>
    <phoneticPr fontId="2"/>
  </si>
  <si>
    <t>日</t>
    <rPh sb="0" eb="1">
      <t>ニチ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</si>
  <si>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</si>
  <si>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現地車輛借上げ</t>
    <rPh sb="0" eb="2">
      <t>ゲンチ</t>
    </rPh>
    <rPh sb="2" eb="4">
      <t>シャリョウ</t>
    </rPh>
    <rPh sb="4" eb="6">
      <t>カリア</t>
    </rPh>
    <phoneticPr fontId="2"/>
  </si>
  <si>
    <t>1,000,000Rp/日（1円＝108Rp）</t>
    <rPh sb="12" eb="13">
      <t>ニチ</t>
    </rPh>
    <rPh sb="15" eb="16">
      <t>エン</t>
    </rPh>
    <phoneticPr fontId="2"/>
  </si>
  <si>
    <t>資料購入費</t>
    <rPh sb="0" eb="2">
      <t>シリョウ</t>
    </rPh>
    <rPh sb="2" eb="5">
      <t>コウニュウヒ</t>
    </rPh>
    <phoneticPr fontId="2"/>
  </si>
  <si>
    <t>図書</t>
    <rPh sb="0" eb="2">
      <t>トショ</t>
    </rPh>
    <phoneticPr fontId="2"/>
  </si>
  <si>
    <t>冊</t>
    <rPh sb="0" eb="1">
      <t>サツ</t>
    </rPh>
    <phoneticPr fontId="2"/>
  </si>
  <si>
    <t>傭人費</t>
    <rPh sb="0" eb="1">
      <t>ヨウ</t>
    </rPh>
    <rPh sb="1" eb="2">
      <t>ヒト</t>
    </rPh>
    <rPh sb="2" eb="3">
      <t>ヒ</t>
    </rPh>
    <phoneticPr fontId="2"/>
  </si>
  <si>
    <t>データ収集補助</t>
    <rPh sb="3" eb="5">
      <t>シュウシュウ</t>
    </rPh>
    <rPh sb="5" eb="7">
      <t>ホジョ</t>
    </rPh>
    <phoneticPr fontId="2"/>
  </si>
  <si>
    <t>役務費</t>
    <rPh sb="0" eb="2">
      <t>エキム</t>
    </rPh>
    <rPh sb="2" eb="3">
      <t>ヒ</t>
    </rPh>
    <phoneticPr fontId="2"/>
  </si>
  <si>
    <t>シムカード（海外）</t>
    <rPh sb="6" eb="8">
      <t>カイガイ</t>
    </rPh>
    <phoneticPr fontId="2"/>
  </si>
  <si>
    <t>Wi-Fiルーターレンタル料</t>
    <rPh sb="13" eb="14">
      <t>リョウ</t>
    </rPh>
    <phoneticPr fontId="2"/>
  </si>
  <si>
    <r>
      <t>小計</t>
    </r>
    <r>
      <rPr>
        <sz val="12"/>
        <color theme="1"/>
        <rFont val="Meiryo UI"/>
        <family val="3"/>
        <charset val="128"/>
      </rPr>
      <t>（Ⅰ+Ⅱ）</t>
    </r>
    <rPh sb="0" eb="2">
      <t>ショウケイ</t>
    </rPh>
    <phoneticPr fontId="2"/>
  </si>
  <si>
    <t>Ⅲ. 一般管理費※</t>
    <rPh sb="3" eb="8">
      <t>イッパンカンリヒ</t>
    </rPh>
    <phoneticPr fontId="2"/>
  </si>
  <si>
    <t>Ⅳ. 再委託費</t>
    <rPh sb="3" eb="7">
      <t>サイイタクヒ</t>
    </rPh>
    <phoneticPr fontId="2"/>
  </si>
  <si>
    <r>
      <t>合計</t>
    </r>
    <r>
      <rPr>
        <i/>
        <sz val="12"/>
        <color theme="1"/>
        <rFont val="Meiryo UI"/>
        <family val="3"/>
        <charset val="128"/>
      </rPr>
      <t>（Ⅰ+Ⅱ+Ⅲ+Ⅳ）</t>
    </r>
    <rPh sb="0" eb="1">
      <t>ア</t>
    </rPh>
    <phoneticPr fontId="2"/>
  </si>
  <si>
    <r>
      <t>Ⅴ. 消費税及び地方消費税額</t>
    </r>
    <r>
      <rPr>
        <sz val="12"/>
        <color theme="1"/>
        <rFont val="Meiryo UI"/>
        <family val="3"/>
        <charset val="128"/>
      </rPr>
      <t>（（Ⅰ+Ⅱ+Ⅲ+Ⅳ）*10%）</t>
    </r>
    <rPh sb="3" eb="6">
      <t>ショウヒゼイ</t>
    </rPh>
    <rPh sb="6" eb="7">
      <t>オヨ</t>
    </rPh>
    <rPh sb="8" eb="13">
      <t>チホウショウヒゼイ</t>
    </rPh>
    <rPh sb="13" eb="14">
      <t>ガク</t>
    </rPh>
    <phoneticPr fontId="2"/>
  </si>
  <si>
    <r>
      <t>総計</t>
    </r>
    <r>
      <rPr>
        <i/>
        <sz val="12"/>
        <color theme="1"/>
        <rFont val="Meiryo UI"/>
        <family val="3"/>
        <charset val="128"/>
      </rPr>
      <t>（Ⅰ+Ⅱ+Ⅲ+Ⅳ+Ⅴ）</t>
    </r>
    <phoneticPr fontId="2"/>
  </si>
  <si>
    <t>※必要に応じて一般管理費(（人件費＋直接経費)の15%以内）の請求もできます</t>
    <rPh sb="1" eb="3">
      <t>ヒツヨウ</t>
    </rPh>
    <rPh sb="4" eb="5">
      <t>オウ</t>
    </rPh>
    <rPh sb="7" eb="9">
      <t>ヒツヨウ</t>
    </rPh>
    <rPh sb="10" eb="11">
      <t>オウ</t>
    </rPh>
    <rPh sb="31" eb="33">
      <t>セイキュウ</t>
    </rPh>
    <phoneticPr fontId="2"/>
  </si>
  <si>
    <t>経費見積様式</t>
    <rPh sb="0" eb="2">
      <t>ケイヒ</t>
    </rPh>
    <rPh sb="2" eb="4">
      <t>ミツ</t>
    </rPh>
    <rPh sb="4" eb="6">
      <t>ヨウシキ</t>
    </rPh>
    <phoneticPr fontId="2"/>
  </si>
  <si>
    <t>Ⅰ. 人件費</t>
    <rPh sb="3" eb="6">
      <t>ジンケンヒ</t>
    </rPh>
    <phoneticPr fontId="2"/>
  </si>
  <si>
    <t>Ⅱ. 直接経費</t>
    <rPh sb="3" eb="5">
      <t>チョクセツ</t>
    </rPh>
    <rPh sb="5" eb="7">
      <t>ケイヒ</t>
    </rPh>
    <phoneticPr fontId="2"/>
  </si>
  <si>
    <r>
      <t>小計</t>
    </r>
    <r>
      <rPr>
        <sz val="11"/>
        <color theme="1"/>
        <rFont val="Meiryo UI"/>
        <family val="3"/>
        <charset val="128"/>
      </rPr>
      <t>（Ⅰ+Ⅱ）</t>
    </r>
    <rPh sb="0" eb="2">
      <t>ショウケイ</t>
    </rPh>
    <phoneticPr fontId="2"/>
  </si>
  <si>
    <r>
      <t>合計</t>
    </r>
    <r>
      <rPr>
        <sz val="12"/>
        <color theme="1"/>
        <rFont val="Meiryo UI"/>
        <family val="3"/>
        <charset val="128"/>
      </rPr>
      <t>（Ⅰ+Ⅱ+Ⅲ+Ⅳ）</t>
    </r>
    <rPh sb="0" eb="1">
      <t>ア</t>
    </rPh>
    <phoneticPr fontId="2"/>
  </si>
  <si>
    <r>
      <t>Ⅴ. 消費税及び地方消費税額</t>
    </r>
    <r>
      <rPr>
        <sz val="12"/>
        <color theme="1"/>
        <rFont val="Meiryo UI"/>
        <family val="3"/>
        <charset val="128"/>
      </rPr>
      <t>（（Ⅰ+Ⅱ+Ⅲ+Ⅳ）*10%)</t>
    </r>
    <rPh sb="3" eb="6">
      <t>ショウヒゼイ</t>
    </rPh>
    <rPh sb="6" eb="7">
      <t>オヨ</t>
    </rPh>
    <rPh sb="8" eb="10">
      <t>チホウ</t>
    </rPh>
    <rPh sb="10" eb="13">
      <t>ショウヒゼイ</t>
    </rPh>
    <rPh sb="13" eb="14">
      <t>ガク</t>
    </rPh>
    <phoneticPr fontId="2"/>
  </si>
  <si>
    <r>
      <t>総計</t>
    </r>
    <r>
      <rPr>
        <sz val="11"/>
        <color theme="1"/>
        <rFont val="Meiryo UI"/>
        <family val="3"/>
        <charset val="128"/>
      </rPr>
      <t>（Ⅰ+Ⅱ+Ⅲ+Ⅳ+Ⅴ）</t>
    </r>
    <rPh sb="0" eb="2">
      <t>ソウケイ</t>
    </rPh>
    <phoneticPr fontId="2"/>
  </si>
  <si>
    <t>2名×15日間</t>
    <rPh sb="1" eb="2">
      <t>メイ</t>
    </rPh>
    <rPh sb="5" eb="7">
      <t>ニチカン</t>
    </rPh>
    <phoneticPr fontId="2"/>
  </si>
  <si>
    <t>主任研究員 なまえ</t>
    <rPh sb="0" eb="2">
      <t>シュニン</t>
    </rPh>
    <rPh sb="2" eb="5">
      <t>ケンキュウイン</t>
    </rPh>
    <phoneticPr fontId="2"/>
  </si>
  <si>
    <t>主任研究員　なまえ</t>
    <rPh sb="0" eb="2">
      <t>シュニン</t>
    </rPh>
    <rPh sb="2" eb="5">
      <t>ケンキュウイン</t>
    </rPh>
    <phoneticPr fontId="2"/>
  </si>
  <si>
    <t>研究員　なまえ</t>
    <rPh sb="0" eb="3">
      <t>ケンキュウイン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</si>
</sst>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i/>
      <sz val="12"/>
      <color theme="1"/>
      <name val="Meiryo UI"/>
      <family val="3"/>
      <charset val="128"/>
    </font>
    <font>
      <i/>
      <sz val="12"/>
      <color theme="1"/>
      <name val="Meiryo UI"/>
      <family val="3"/>
      <charset val="128"/>
    </font>
    <font>
      <i/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auto="1"/>
      </bottom>
      <diagonal/>
    </border>
  </borders>
  <cellStyleXfs count="10">
    <xf numFmtId="0" fontId="0" fillId="0" borderId="0">
      <alignment vertical="center"/>
    </xf>
    <xf numFmtId="38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3" borderId="3" xfId="0" applyFont="1" applyFill="1" applyBorder="1">
      <alignment vertical="center"/>
    </xf>
    <xf numFmtId="0" fontId="1" fillId="0" borderId="6" xfId="0" applyFont="1" applyBorder="1">
      <alignment vertical="center"/>
    </xf>
    <xf numFmtId="176" fontId="1" fillId="0" borderId="4" xfId="0" applyNumberFormat="1" applyFont="1" applyBorder="1">
      <alignment vertical="center"/>
    </xf>
    <xf numFmtId="176" fontId="1" fillId="0" borderId="5" xfId="0" applyNumberFormat="1" applyFont="1" applyBorder="1">
      <alignment vertical="center"/>
    </xf>
    <xf numFmtId="176" fontId="1" fillId="0" borderId="8" xfId="0" applyNumberFormat="1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4" xfId="0" applyFont="1" applyFill="1" applyBorder="1">
      <alignment vertical="center"/>
    </xf>
    <xf numFmtId="0" fontId="1" fillId="0" borderId="9" xfId="0" applyFont="1" applyBorder="1" applyAlignment="1">
      <alignment horizontal="left" vertical="center"/>
    </xf>
    <xf numFmtId="176" fontId="1" fillId="0" borderId="11" xfId="0" applyNumberFormat="1" applyFont="1" applyBorder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>
      <alignment vertical="center"/>
    </xf>
    <xf numFmtId="0" fontId="1" fillId="2" borderId="25" xfId="0" applyFont="1" applyFill="1" applyBorder="1">
      <alignment vertical="center"/>
    </xf>
    <xf numFmtId="176" fontId="1" fillId="0" borderId="9" xfId="0" applyNumberFormat="1" applyFont="1" applyBorder="1">
      <alignment vertical="center"/>
    </xf>
    <xf numFmtId="0" fontId="1" fillId="0" borderId="26" xfId="0" applyFont="1" applyBorder="1">
      <alignment vertical="center"/>
    </xf>
    <xf numFmtId="176" fontId="1" fillId="0" borderId="10" xfId="0" applyNumberFormat="1" applyFont="1" applyBorder="1">
      <alignment vertical="center"/>
    </xf>
    <xf numFmtId="0" fontId="1" fillId="0" borderId="28" xfId="0" applyFont="1" applyBorder="1">
      <alignment vertical="center"/>
    </xf>
    <xf numFmtId="176" fontId="1" fillId="0" borderId="26" xfId="0" applyNumberFormat="1" applyFont="1" applyBorder="1">
      <alignment vertical="center"/>
    </xf>
    <xf numFmtId="176" fontId="1" fillId="0" borderId="27" xfId="0" applyNumberFormat="1" applyFont="1" applyBorder="1">
      <alignment vertical="center"/>
    </xf>
    <xf numFmtId="176" fontId="1" fillId="0" borderId="28" xfId="0" applyNumberFormat="1" applyFont="1" applyBorder="1">
      <alignment vertical="center"/>
    </xf>
    <xf numFmtId="0" fontId="1" fillId="0" borderId="29" xfId="0" applyFont="1" applyBorder="1" applyAlignment="1">
      <alignment horizontal="left" vertical="center"/>
    </xf>
    <xf numFmtId="176" fontId="1" fillId="0" borderId="14" xfId="0" applyNumberFormat="1" applyFont="1" applyBorder="1">
      <alignment vertical="center"/>
    </xf>
    <xf numFmtId="176" fontId="1" fillId="0" borderId="13" xfId="0" applyNumberFormat="1" applyFont="1" applyBorder="1">
      <alignment vertical="center"/>
    </xf>
    <xf numFmtId="176" fontId="1" fillId="0" borderId="17" xfId="0" applyNumberFormat="1" applyFont="1" applyBorder="1">
      <alignment vertical="center"/>
    </xf>
    <xf numFmtId="176" fontId="1" fillId="0" borderId="15" xfId="0" applyNumberFormat="1" applyFont="1" applyBorder="1">
      <alignment vertical="center"/>
    </xf>
    <xf numFmtId="176" fontId="1" fillId="0" borderId="30" xfId="0" applyNumberFormat="1" applyFont="1" applyBorder="1">
      <alignment vertical="center"/>
    </xf>
    <xf numFmtId="176" fontId="3" fillId="3" borderId="3" xfId="0" applyNumberFormat="1" applyFont="1" applyFill="1" applyBorder="1">
      <alignment vertical="center"/>
    </xf>
    <xf numFmtId="0" fontId="1" fillId="0" borderId="7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16" xfId="0" applyFont="1" applyBorder="1">
      <alignment vertical="center"/>
    </xf>
    <xf numFmtId="176" fontId="1" fillId="0" borderId="16" xfId="0" applyNumberFormat="1" applyFont="1" applyBorder="1">
      <alignment vertical="center"/>
    </xf>
    <xf numFmtId="0" fontId="1" fillId="3" borderId="23" xfId="0" applyFont="1" applyFill="1" applyBorder="1">
      <alignment vertical="center"/>
    </xf>
    <xf numFmtId="0" fontId="1" fillId="3" borderId="32" xfId="0" applyFont="1" applyFill="1" applyBorder="1">
      <alignment vertical="center"/>
    </xf>
    <xf numFmtId="0" fontId="1" fillId="3" borderId="24" xfId="0" applyFont="1" applyFill="1" applyBorder="1">
      <alignment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176" fontId="3" fillId="4" borderId="34" xfId="0" applyNumberFormat="1" applyFont="1" applyFill="1" applyBorder="1" applyAlignment="1">
      <alignment horizontal="center" vertical="center"/>
    </xf>
    <xf numFmtId="0" fontId="1" fillId="3" borderId="7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0" borderId="35" xfId="0" applyFont="1" applyBorder="1">
      <alignment vertical="center"/>
    </xf>
    <xf numFmtId="176" fontId="1" fillId="0" borderId="35" xfId="0" applyNumberFormat="1" applyFont="1" applyBorder="1">
      <alignment vertical="center"/>
    </xf>
    <xf numFmtId="0" fontId="1" fillId="0" borderId="36" xfId="0" applyFont="1" applyBorder="1">
      <alignment vertical="center"/>
    </xf>
    <xf numFmtId="176" fontId="3" fillId="2" borderId="15" xfId="0" applyNumberFormat="1" applyFont="1" applyFill="1" applyBorder="1">
      <alignment vertical="center"/>
    </xf>
    <xf numFmtId="176" fontId="3" fillId="2" borderId="3" xfId="0" applyNumberFormat="1" applyFont="1" applyFill="1" applyBorder="1">
      <alignment vertical="center"/>
    </xf>
    <xf numFmtId="176" fontId="3" fillId="2" borderId="24" xfId="0" applyNumberFormat="1" applyFont="1" applyFill="1" applyBorder="1">
      <alignment vertical="center"/>
    </xf>
    <xf numFmtId="176" fontId="4" fillId="3" borderId="3" xfId="0" applyNumberFormat="1" applyFont="1" applyFill="1" applyBorder="1">
      <alignment vertical="center"/>
    </xf>
    <xf numFmtId="0" fontId="5" fillId="3" borderId="24" xfId="0" applyFont="1" applyFill="1" applyBorder="1">
      <alignment vertical="center"/>
    </xf>
    <xf numFmtId="0" fontId="5" fillId="0" borderId="0" xfId="0" applyFont="1">
      <alignment vertical="center"/>
    </xf>
    <xf numFmtId="0" fontId="5" fillId="3" borderId="3" xfId="0" applyFont="1" applyFill="1" applyBorder="1">
      <alignment vertical="center"/>
    </xf>
    <xf numFmtId="0" fontId="5" fillId="0" borderId="9" xfId="0" applyFont="1" applyBorder="1">
      <alignment vertical="center"/>
    </xf>
    <xf numFmtId="176" fontId="5" fillId="0" borderId="9" xfId="0" applyNumberFormat="1" applyFont="1" applyBorder="1">
      <alignment vertical="center"/>
    </xf>
    <xf numFmtId="176" fontId="5" fillId="0" borderId="26" xfId="0" applyNumberFormat="1" applyFont="1" applyBorder="1">
      <alignment vertical="center"/>
    </xf>
    <xf numFmtId="0" fontId="5" fillId="0" borderId="10" xfId="0" applyFont="1" applyBorder="1">
      <alignment vertical="center"/>
    </xf>
    <xf numFmtId="176" fontId="5" fillId="0" borderId="10" xfId="0" applyNumberFormat="1" applyFont="1" applyBorder="1">
      <alignment vertical="center"/>
    </xf>
    <xf numFmtId="176" fontId="5" fillId="0" borderId="28" xfId="0" applyNumberFormat="1" applyFont="1" applyBorder="1">
      <alignment vertical="center"/>
    </xf>
    <xf numFmtId="0" fontId="5" fillId="0" borderId="25" xfId="0" applyFont="1" applyBorder="1">
      <alignment vertical="center"/>
    </xf>
    <xf numFmtId="0" fontId="5" fillId="3" borderId="23" xfId="0" applyFont="1" applyFill="1" applyBorder="1">
      <alignment vertical="center"/>
    </xf>
    <xf numFmtId="0" fontId="5" fillId="3" borderId="32" xfId="0" applyFont="1" applyFill="1" applyBorder="1">
      <alignment vertical="center"/>
    </xf>
    <xf numFmtId="0" fontId="5" fillId="0" borderId="11" xfId="0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27" xfId="0" applyNumberFormat="1" applyFont="1" applyBorder="1">
      <alignment vertical="center"/>
    </xf>
    <xf numFmtId="0" fontId="5" fillId="3" borderId="7" xfId="0" applyFont="1" applyFill="1" applyBorder="1">
      <alignment vertical="center"/>
    </xf>
    <xf numFmtId="176" fontId="4" fillId="2" borderId="15" xfId="0" applyNumberFormat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5" fillId="0" borderId="7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20" xfId="0" applyFont="1" applyBorder="1">
      <alignment vertical="center"/>
    </xf>
    <xf numFmtId="176" fontId="5" fillId="0" borderId="20" xfId="0" applyNumberFormat="1" applyFont="1" applyBorder="1">
      <alignment vertical="center"/>
    </xf>
    <xf numFmtId="176" fontId="4" fillId="2" borderId="3" xfId="0" applyNumberFormat="1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0" borderId="31" xfId="0" applyFont="1" applyBorder="1">
      <alignment vertical="center"/>
    </xf>
    <xf numFmtId="176" fontId="5" fillId="0" borderId="31" xfId="0" applyNumberFormat="1" applyFont="1" applyBorder="1">
      <alignment vertical="center"/>
    </xf>
    <xf numFmtId="0" fontId="5" fillId="0" borderId="1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31" xfId="0" applyFont="1" applyBorder="1" applyAlignment="1">
      <alignment vertical="center" wrapText="1"/>
    </xf>
    <xf numFmtId="0" fontId="5" fillId="0" borderId="28" xfId="0" applyFont="1" applyBorder="1">
      <alignment vertical="center"/>
    </xf>
    <xf numFmtId="0" fontId="5" fillId="0" borderId="35" xfId="0" applyFont="1" applyBorder="1">
      <alignment vertical="center"/>
    </xf>
    <xf numFmtId="176" fontId="5" fillId="0" borderId="35" xfId="0" applyNumberFormat="1" applyFont="1" applyBorder="1">
      <alignment vertical="center"/>
    </xf>
    <xf numFmtId="0" fontId="5" fillId="0" borderId="36" xfId="0" applyFont="1" applyBorder="1">
      <alignment vertical="center"/>
    </xf>
    <xf numFmtId="0" fontId="5" fillId="0" borderId="24" xfId="0" applyFont="1" applyBorder="1">
      <alignment vertical="center"/>
    </xf>
    <xf numFmtId="176" fontId="4" fillId="2" borderId="25" xfId="0" applyNumberFormat="1" applyFont="1" applyFill="1" applyBorder="1">
      <alignment vertical="center"/>
    </xf>
    <xf numFmtId="0" fontId="5" fillId="2" borderId="25" xfId="0" applyFont="1" applyFill="1" applyBorder="1">
      <alignment vertical="center"/>
    </xf>
    <xf numFmtId="176" fontId="5" fillId="0" borderId="24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0" fontId="5" fillId="3" borderId="22" xfId="0" applyFont="1" applyFill="1" applyBorder="1">
      <alignment vertical="center"/>
    </xf>
    <xf numFmtId="0" fontId="5" fillId="0" borderId="16" xfId="0" applyFont="1" applyBorder="1">
      <alignment vertical="center"/>
    </xf>
    <xf numFmtId="0" fontId="1" fillId="2" borderId="22" xfId="0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center" vertical="center"/>
    </xf>
    <xf numFmtId="176" fontId="3" fillId="4" borderId="38" xfId="0" applyNumberFormat="1" applyFont="1" applyFill="1" applyBorder="1" applyAlignment="1">
      <alignment horizontal="center" vertical="center"/>
    </xf>
    <xf numFmtId="0" fontId="1" fillId="3" borderId="22" xfId="0" applyFont="1" applyFill="1" applyBorder="1">
      <alignment vertical="center"/>
    </xf>
    <xf numFmtId="38" fontId="4" fillId="0" borderId="20" xfId="1" applyFont="1" applyFill="1" applyBorder="1" applyAlignment="1">
      <alignment vertical="center"/>
    </xf>
    <xf numFmtId="176" fontId="4" fillId="0" borderId="15" xfId="0" applyNumberFormat="1" applyFont="1" applyBorder="1">
      <alignment vertical="center"/>
    </xf>
    <xf numFmtId="0" fontId="4" fillId="0" borderId="7" xfId="0" applyFont="1" applyBorder="1">
      <alignment vertical="center"/>
    </xf>
    <xf numFmtId="176" fontId="9" fillId="0" borderId="20" xfId="0" applyNumberFormat="1" applyFont="1" applyBorder="1">
      <alignment vertical="center"/>
    </xf>
    <xf numFmtId="176" fontId="9" fillId="0" borderId="7" xfId="0" applyNumberFormat="1" applyFont="1" applyBorder="1">
      <alignment vertical="center"/>
    </xf>
    <xf numFmtId="176" fontId="11" fillId="0" borderId="7" xfId="0" applyNumberFormat="1" applyFont="1" applyBorder="1">
      <alignment vertical="center"/>
    </xf>
    <xf numFmtId="0" fontId="5" fillId="2" borderId="2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</cellXfs>
  <cellStyles count="10">
    <cellStyle name="ハイパーリンク" xfId="6" builtinId="8" hidden="1"/>
    <cellStyle name="ハイパーリンク" xfId="8" builtinId="8" hidden="1"/>
    <cellStyle name="ハイパーリンク" xfId="4" builtinId="8" hidden="1"/>
    <cellStyle name="ハイパーリンク" xfId="2" builtinId="8" hidden="1"/>
    <cellStyle name="桁区切り" xfId="1" builtinId="6"/>
    <cellStyle name="標準" xfId="0" builtinId="0"/>
    <cellStyle name="表示済みのハイパーリンク" xfId="9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3" builtinId="9" hidde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261257</xdr:colOff>
      <xdr:row>23</xdr:row>
      <xdr:rowOff>124239</xdr:rowOff>
    </xdr:from>
    <xdr:to>
      <xdr:col>7</xdr:col>
      <xdr:colOff>2609022</xdr:colOff>
      <xdr:row>25</xdr:row>
      <xdr:rowOff>217714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4D00DBB-6D80-40A5-98FE-D744A0C07E6E}"/>
            </a:ext>
          </a:extLst>
        </xdr:cNvPr>
        <xdr:cNvSpPr/>
      </xdr:nvSpPr>
      <xdr:spPr>
        <a:xfrm>
          <a:off x="6249583" y="7330109"/>
          <a:ext cx="2347765" cy="722953"/>
        </a:xfrm>
        <a:prstGeom prst="wedgeRectCallout">
          <a:avLst>
            <a:gd name="adj1" fmla="val -54156"/>
            <a:gd name="adj2" fmla="val 66922"/>
          </a:avLst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0" lang="ja-JP" altLang="en-US" sz="1100" i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現地での単価を用いる場合でも、</a:t>
          </a:r>
          <a:endParaRPr kumimoji="0" lang="en-US" altLang="ja-JP" sz="1100" i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indent="0" algn="l"/>
          <a:r>
            <a:rPr kumimoji="0" lang="ja-JP" altLang="en-US" sz="1100" i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日本円に換算して計上する。</a:t>
          </a:r>
          <a:endParaRPr kumimoji="0" lang="en-US" altLang="ja-JP" sz="1100" i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marL="0" indent="0" algn="l"/>
          <a:r>
            <a:rPr kumimoji="0" lang="ja-JP" altLang="en-US" sz="1100" i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その際、レートも明記する</a:t>
          </a:r>
        </a:p>
      </xdr:txBody>
    </xdr:sp>
    <xdr:clientData/>
  </xdr:twoCellAnchor>
  <xdr:twoCellAnchor>
    <xdr:from>
      <xdr:col>0</xdr:col>
      <xdr:colOff>33131</xdr:colOff>
      <xdr:row>2</xdr:row>
      <xdr:rowOff>256760</xdr:rowOff>
    </xdr:from>
    <xdr:to>
      <xdr:col>1</xdr:col>
      <xdr:colOff>521805</xdr:colOff>
      <xdr:row>6</xdr:row>
      <xdr:rowOff>24847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E7427B2E-D142-477D-91F9-4303743C38A5}"/>
            </a:ext>
          </a:extLst>
        </xdr:cNvPr>
        <xdr:cNvSpPr/>
      </xdr:nvSpPr>
      <xdr:spPr>
        <a:xfrm>
          <a:off x="33131" y="662608"/>
          <a:ext cx="1167848" cy="1027043"/>
        </a:xfrm>
        <a:prstGeom prst="wedgeRectCallout">
          <a:avLst>
            <a:gd name="adj1" fmla="val 9420"/>
            <a:gd name="adj2" fmla="val -63675"/>
          </a:avLst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0" lang="ja-JP" altLang="en-US" sz="1100" i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・別途、人件費積算の根拠書類を添付する</a:t>
          </a:r>
          <a:endParaRPr kumimoji="0" lang="en-US" altLang="ja-JP" sz="1100" i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l"/>
          <a:r>
            <a:rPr kumimoji="1" lang="ja-JP" altLang="en-US" sz="1100" i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・属人ごとに記入する</a:t>
          </a:r>
        </a:p>
      </xdr:txBody>
    </xdr:sp>
    <xdr:clientData/>
  </xdr:twoCellAnchor>
  <xdr:twoCellAnchor>
    <xdr:from>
      <xdr:col>2</xdr:col>
      <xdr:colOff>941614</xdr:colOff>
      <xdr:row>11</xdr:row>
      <xdr:rowOff>14728</xdr:rowOff>
    </xdr:from>
    <xdr:to>
      <xdr:col>5</xdr:col>
      <xdr:colOff>231913</xdr:colOff>
      <xdr:row>12</xdr:row>
      <xdr:rowOff>59873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393843F3-840D-44CE-ADE5-DF3FDDBD8FB7}"/>
            </a:ext>
          </a:extLst>
        </xdr:cNvPr>
        <xdr:cNvSpPr/>
      </xdr:nvSpPr>
      <xdr:spPr>
        <a:xfrm>
          <a:off x="2208853" y="3253228"/>
          <a:ext cx="2230625" cy="359884"/>
        </a:xfrm>
        <a:prstGeom prst="wedgeRectCallout">
          <a:avLst>
            <a:gd name="adj1" fmla="val -52177"/>
            <a:gd name="adj2" fmla="val 92999"/>
          </a:avLst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0" lang="ja-JP" altLang="en-US" sz="1100" i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エコノミークラスの運賃を計上する</a:t>
          </a:r>
        </a:p>
      </xdr:txBody>
    </xdr:sp>
    <xdr:clientData/>
  </xdr:twoCellAnchor>
  <xdr:twoCellAnchor>
    <xdr:from>
      <xdr:col>0</xdr:col>
      <xdr:colOff>65315</xdr:colOff>
      <xdr:row>12</xdr:row>
      <xdr:rowOff>429986</xdr:rowOff>
    </xdr:from>
    <xdr:to>
      <xdr:col>1</xdr:col>
      <xdr:colOff>480391</xdr:colOff>
      <xdr:row>15</xdr:row>
      <xdr:rowOff>298173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BA97C445-5605-4169-B026-9F362CD2915A}"/>
            </a:ext>
          </a:extLst>
        </xdr:cNvPr>
        <xdr:cNvSpPr/>
      </xdr:nvSpPr>
      <xdr:spPr>
        <a:xfrm>
          <a:off x="65315" y="3983225"/>
          <a:ext cx="1094250" cy="1002905"/>
        </a:xfrm>
        <a:prstGeom prst="wedgeRectCallout">
          <a:avLst>
            <a:gd name="adj1" fmla="val 79092"/>
            <a:gd name="adj2" fmla="val -10606"/>
          </a:avLst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0" lang="ja-JP" altLang="en-US" sz="1100" i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複数の単価を用いて計上する場合、単価ごとに記入する</a:t>
          </a:r>
        </a:p>
      </xdr:txBody>
    </xdr:sp>
    <xdr:clientData/>
  </xdr:twoCellAnchor>
  <xdr:twoCellAnchor>
    <xdr:from>
      <xdr:col>7</xdr:col>
      <xdr:colOff>299357</xdr:colOff>
      <xdr:row>2</xdr:row>
      <xdr:rowOff>185058</xdr:rowOff>
    </xdr:from>
    <xdr:to>
      <xdr:col>7</xdr:col>
      <xdr:colOff>2857500</xdr:colOff>
      <xdr:row>5</xdr:row>
      <xdr:rowOff>107675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37417A7-3F4D-4975-827E-D5CEB8BCAB63}"/>
            </a:ext>
          </a:extLst>
        </xdr:cNvPr>
        <xdr:cNvSpPr txBox="1"/>
      </xdr:nvSpPr>
      <xdr:spPr>
        <a:xfrm>
          <a:off x="6287683" y="590906"/>
          <a:ext cx="2558143" cy="8668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実際の入力は、経費見積様式シート</a:t>
          </a:r>
          <a:r>
            <a:rPr kumimoji="1" lang="ja-JP" altLang="ja-JP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へ</a:t>
          </a:r>
          <a:r>
            <a:rPr kumimoji="1" lang="ja-JP" altLang="en-US" sz="14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（別シート）</a:t>
          </a:r>
          <a:endParaRPr kumimoji="1" lang="en-US" altLang="ja-JP" sz="1400" b="1">
            <a:solidFill>
              <a:srgbClr val="FF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680282</xdr:colOff>
      <xdr:row>4</xdr:row>
      <xdr:rowOff>170446</xdr:rowOff>
    </xdr:from>
    <xdr:to>
      <xdr:col>6</xdr:col>
      <xdr:colOff>436143</xdr:colOff>
      <xdr:row>9</xdr:row>
      <xdr:rowOff>115302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82FA398-1FE9-4E93-B212-BC2D6723B383}"/>
            </a:ext>
          </a:extLst>
        </xdr:cNvPr>
        <xdr:cNvSpPr txBox="1"/>
      </xdr:nvSpPr>
      <xdr:spPr>
        <a:xfrm>
          <a:off x="2033835" y="992604"/>
          <a:ext cx="3340269" cy="9474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>
              <a:solidFill>
                <a:schemeClr val="tx2">
                  <a:lumMod val="60000"/>
                  <a:lumOff val="40000"/>
                </a:schemeClr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経費の積算例は、</a:t>
          </a:r>
          <a:r>
            <a:rPr kumimoji="1" lang="ja-JP" altLang="en-US" sz="1400" b="1">
              <a:solidFill>
                <a:schemeClr val="tx2">
                  <a:lumMod val="60000"/>
                  <a:lumOff val="40000"/>
                </a:schemeClr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別シート参照</a:t>
          </a:r>
          <a:endParaRPr kumimoji="1" lang="en-US" altLang="ja-JP" sz="1400" b="1">
            <a:solidFill>
              <a:schemeClr val="tx2">
                <a:lumMod val="60000"/>
                <a:lumOff val="40000"/>
              </a:schemeClr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r>
            <a:rPr kumimoji="1" lang="ja-JP" altLang="en-US" sz="1400" b="0">
              <a:solidFill>
                <a:schemeClr val="tx2">
                  <a:lumMod val="60000"/>
                  <a:lumOff val="40000"/>
                </a:schemeClr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（本ボックスは削除して記入する）</a:t>
          </a:r>
          <a:endParaRPr kumimoji="1" lang="en-US" altLang="ja-JP" sz="1400" b="0">
            <a:solidFill>
              <a:schemeClr val="tx2">
                <a:lumMod val="60000"/>
                <a:lumOff val="40000"/>
              </a:schemeClr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endParaRPr kumimoji="1" lang="ja-JP" altLang="en-US" sz="1400" b="1">
            <a:solidFill>
              <a:srgbClr val="FF0000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tabSelected="1" zoomScale="115" zoomScaleNormal="115" zoomScalePageLayoutView="55" workbookViewId="0">
      <selection activeCell="H35" sqref="H35"/>
    </sheetView>
  </sheetViews>
  <sheetFormatPr defaultColWidth="8.875" defaultRowHeight="15.75" x14ac:dyDescent="0.15"/>
  <cols>
    <col min="1" max="1" width="8.875" style="1"/>
    <col min="2" max="2" width="7.75" style="1" customWidth="1"/>
    <col min="3" max="3" width="20.625" style="1" bestFit="1" customWidth="1"/>
    <col min="4" max="4" width="9" style="2" customWidth="1"/>
    <col min="5" max="5" width="8.875" style="1" customWidth="1"/>
    <col min="6" max="6" width="8.375" style="1" bestFit="1" customWidth="1"/>
    <col min="7" max="7" width="15" style="2" customWidth="1"/>
    <col min="8" max="8" width="38.75" style="1" customWidth="1"/>
    <col min="9" max="16384" width="8.875" style="1"/>
  </cols>
  <sheetData>
    <row r="1" spans="1:8" x14ac:dyDescent="0.15">
      <c r="A1" s="39" t="s">
        <v>0</v>
      </c>
      <c r="B1" s="39"/>
      <c r="C1" s="39"/>
      <c r="D1" s="40"/>
      <c r="E1" s="39"/>
      <c r="F1" s="39"/>
      <c r="G1" s="40"/>
      <c r="H1" s="39"/>
    </row>
    <row r="2" spans="1:8" ht="16.5" thickBot="1" x14ac:dyDescent="0.2">
      <c r="A2" s="44" t="s">
        <v>1</v>
      </c>
      <c r="B2" s="98" t="s">
        <v>2</v>
      </c>
      <c r="C2" s="45" t="s">
        <v>3</v>
      </c>
      <c r="D2" s="46" t="s">
        <v>4</v>
      </c>
      <c r="E2" s="45" t="s">
        <v>5</v>
      </c>
      <c r="F2" s="44" t="s">
        <v>6</v>
      </c>
      <c r="G2" s="99" t="s">
        <v>7</v>
      </c>
      <c r="H2" s="44" t="s">
        <v>8</v>
      </c>
    </row>
    <row r="3" spans="1:8" s="57" customFormat="1" ht="24.95" customHeight="1" thickTop="1" x14ac:dyDescent="0.15">
      <c r="A3" s="122" t="s">
        <v>9</v>
      </c>
      <c r="B3" s="123"/>
      <c r="C3" s="123"/>
      <c r="D3" s="123"/>
      <c r="E3" s="123"/>
      <c r="F3" s="123"/>
      <c r="G3" s="55">
        <f>SUM(G4:G6)</f>
        <v>1575000</v>
      </c>
      <c r="H3" s="56"/>
    </row>
    <row r="4" spans="1:8" s="57" customFormat="1" ht="24.95" customHeight="1" x14ac:dyDescent="0.15">
      <c r="A4" s="95"/>
      <c r="B4" s="58"/>
      <c r="C4" s="59" t="s">
        <v>69</v>
      </c>
      <c r="D4" s="60">
        <v>5500</v>
      </c>
      <c r="E4" s="59">
        <v>45</v>
      </c>
      <c r="F4" s="59" t="s">
        <v>10</v>
      </c>
      <c r="G4" s="61">
        <f>$D4*$E4</f>
        <v>247500</v>
      </c>
      <c r="H4" s="59"/>
    </row>
    <row r="5" spans="1:8" s="57" customFormat="1" ht="24.95" customHeight="1" x14ac:dyDescent="0.15">
      <c r="A5" s="95"/>
      <c r="B5" s="58"/>
      <c r="C5" s="62" t="s">
        <v>70</v>
      </c>
      <c r="D5" s="63">
        <v>5500</v>
      </c>
      <c r="E5" s="62">
        <v>45</v>
      </c>
      <c r="F5" s="62" t="s">
        <v>10</v>
      </c>
      <c r="G5" s="64">
        <f t="shared" ref="G5:G34" si="0">$D5*$E5</f>
        <v>247500</v>
      </c>
      <c r="H5" s="65"/>
    </row>
    <row r="6" spans="1:8" s="57" customFormat="1" ht="24.95" customHeight="1" x14ac:dyDescent="0.15">
      <c r="A6" s="66"/>
      <c r="B6" s="67"/>
      <c r="C6" s="68" t="s">
        <v>71</v>
      </c>
      <c r="D6" s="69">
        <v>4000</v>
      </c>
      <c r="E6" s="68">
        <v>270</v>
      </c>
      <c r="F6" s="68" t="s">
        <v>10</v>
      </c>
      <c r="G6" s="70">
        <f t="shared" si="0"/>
        <v>1080000</v>
      </c>
      <c r="H6" s="68"/>
    </row>
    <row r="7" spans="1:8" s="57" customFormat="1" ht="24.95" customHeight="1" x14ac:dyDescent="0.15">
      <c r="A7" s="122" t="s">
        <v>11</v>
      </c>
      <c r="B7" s="123"/>
      <c r="C7" s="123"/>
      <c r="D7" s="123"/>
      <c r="E7" s="123"/>
      <c r="F7" s="124"/>
      <c r="G7" s="55">
        <f>G8+G10+G12+G18+G20+G22+G24+G26+G28+G30+G32</f>
        <v>2041819</v>
      </c>
      <c r="H7" s="71"/>
    </row>
    <row r="8" spans="1:8" s="57" customFormat="1" ht="24.95" customHeight="1" x14ac:dyDescent="0.15">
      <c r="A8" s="95"/>
      <c r="B8" s="119" t="s">
        <v>12</v>
      </c>
      <c r="C8" s="120"/>
      <c r="D8" s="120"/>
      <c r="E8" s="120"/>
      <c r="F8" s="121"/>
      <c r="G8" s="72">
        <f>SUM(G9:G9)</f>
        <v>300000</v>
      </c>
      <c r="H8" s="73"/>
    </row>
    <row r="9" spans="1:8" s="57" customFormat="1" ht="24.95" customHeight="1" x14ac:dyDescent="0.15">
      <c r="A9" s="95"/>
      <c r="B9" s="74"/>
      <c r="C9" s="75" t="s">
        <v>13</v>
      </c>
      <c r="D9" s="76">
        <v>2500</v>
      </c>
      <c r="E9" s="75">
        <v>120</v>
      </c>
      <c r="F9" s="77" t="s">
        <v>10</v>
      </c>
      <c r="G9" s="78">
        <f>$D9*$E9</f>
        <v>300000</v>
      </c>
      <c r="H9" s="68" t="s">
        <v>14</v>
      </c>
    </row>
    <row r="10" spans="1:8" s="57" customFormat="1" ht="24.95" customHeight="1" x14ac:dyDescent="0.15">
      <c r="A10" s="95"/>
      <c r="B10" s="107" t="s">
        <v>15</v>
      </c>
      <c r="C10" s="108"/>
      <c r="D10" s="108"/>
      <c r="E10" s="108"/>
      <c r="F10" s="109"/>
      <c r="G10" s="79">
        <f>SUM(G11:G11)</f>
        <v>240000</v>
      </c>
      <c r="H10" s="73"/>
    </row>
    <row r="11" spans="1:8" s="57" customFormat="1" ht="24.95" customHeight="1" x14ac:dyDescent="0.15">
      <c r="A11" s="95"/>
      <c r="B11" s="80"/>
      <c r="C11" s="81" t="s">
        <v>16</v>
      </c>
      <c r="D11" s="82">
        <v>15000</v>
      </c>
      <c r="E11" s="81">
        <v>16</v>
      </c>
      <c r="F11" s="83" t="s">
        <v>17</v>
      </c>
      <c r="G11" s="78">
        <f t="shared" si="0"/>
        <v>240000</v>
      </c>
      <c r="H11" s="68"/>
    </row>
    <row r="12" spans="1:8" s="57" customFormat="1" ht="24.95" customHeight="1" x14ac:dyDescent="0.15">
      <c r="A12" s="95"/>
      <c r="B12" s="119" t="s">
        <v>18</v>
      </c>
      <c r="C12" s="120"/>
      <c r="D12" s="120"/>
      <c r="E12" s="120"/>
      <c r="F12" s="121"/>
      <c r="G12" s="79">
        <f>SUM(G13:G17)</f>
        <v>880800</v>
      </c>
      <c r="H12" s="73"/>
    </row>
    <row r="13" spans="1:8" s="57" customFormat="1" ht="39.75" customHeight="1" x14ac:dyDescent="0.15">
      <c r="A13" s="95"/>
      <c r="B13" s="80"/>
      <c r="C13" s="59" t="s">
        <v>19</v>
      </c>
      <c r="D13" s="60">
        <v>75000</v>
      </c>
      <c r="E13" s="84">
        <v>3</v>
      </c>
      <c r="F13" s="84" t="s">
        <v>20</v>
      </c>
      <c r="G13" s="61">
        <f t="shared" si="0"/>
        <v>225000</v>
      </c>
      <c r="H13" s="85" t="s">
        <v>21</v>
      </c>
    </row>
    <row r="14" spans="1:8" s="57" customFormat="1" ht="24.95" customHeight="1" x14ac:dyDescent="0.15">
      <c r="A14" s="95"/>
      <c r="B14" s="80"/>
      <c r="C14" s="62" t="s">
        <v>22</v>
      </c>
      <c r="D14" s="63">
        <v>4200</v>
      </c>
      <c r="E14" s="86">
        <v>30</v>
      </c>
      <c r="F14" s="86" t="s">
        <v>17</v>
      </c>
      <c r="G14" s="64">
        <f t="shared" si="0"/>
        <v>126000</v>
      </c>
      <c r="H14" s="62" t="s">
        <v>23</v>
      </c>
    </row>
    <row r="15" spans="1:8" s="57" customFormat="1" ht="24.95" customHeight="1" x14ac:dyDescent="0.15">
      <c r="A15" s="95"/>
      <c r="B15" s="80"/>
      <c r="C15" s="62" t="s">
        <v>24</v>
      </c>
      <c r="D15" s="63">
        <v>3600</v>
      </c>
      <c r="E15" s="86">
        <v>15</v>
      </c>
      <c r="F15" s="86" t="s">
        <v>17</v>
      </c>
      <c r="G15" s="64">
        <f t="shared" si="0"/>
        <v>54000</v>
      </c>
      <c r="H15" s="62" t="s">
        <v>25</v>
      </c>
    </row>
    <row r="16" spans="1:8" s="57" customFormat="1" ht="24.95" customHeight="1" x14ac:dyDescent="0.15">
      <c r="A16" s="95"/>
      <c r="B16" s="80"/>
      <c r="C16" s="62" t="s">
        <v>26</v>
      </c>
      <c r="D16" s="63">
        <v>12900</v>
      </c>
      <c r="E16" s="86">
        <v>26</v>
      </c>
      <c r="F16" s="86" t="s">
        <v>27</v>
      </c>
      <c r="G16" s="64">
        <f t="shared" si="0"/>
        <v>335400</v>
      </c>
      <c r="H16" s="65" t="s">
        <v>28</v>
      </c>
    </row>
    <row r="17" spans="1:8" s="57" customFormat="1" ht="24.95" customHeight="1" x14ac:dyDescent="0.15">
      <c r="A17" s="95"/>
      <c r="B17" s="80"/>
      <c r="C17" s="87" t="s">
        <v>24</v>
      </c>
      <c r="D17" s="88">
        <v>10800</v>
      </c>
      <c r="E17" s="89">
        <v>13</v>
      </c>
      <c r="F17" s="89" t="s">
        <v>27</v>
      </c>
      <c r="G17" s="70">
        <f t="shared" si="0"/>
        <v>140400</v>
      </c>
      <c r="H17" s="68" t="s">
        <v>29</v>
      </c>
    </row>
    <row r="18" spans="1:8" s="57" customFormat="1" ht="24.95" customHeight="1" x14ac:dyDescent="0.15">
      <c r="A18" s="95"/>
      <c r="B18" s="119" t="s">
        <v>30</v>
      </c>
      <c r="C18" s="120"/>
      <c r="D18" s="120"/>
      <c r="E18" s="120"/>
      <c r="F18" s="121"/>
      <c r="G18" s="79">
        <f>SUM(G19:G19)</f>
        <v>6886</v>
      </c>
      <c r="H18" s="73"/>
    </row>
    <row r="19" spans="1:8" s="57" customFormat="1" ht="24.95" customHeight="1" x14ac:dyDescent="0.15">
      <c r="A19" s="95"/>
      <c r="B19" s="74"/>
      <c r="C19" s="75" t="s">
        <v>31</v>
      </c>
      <c r="D19" s="76">
        <v>6886</v>
      </c>
      <c r="E19" s="75">
        <v>1</v>
      </c>
      <c r="F19" s="77" t="s">
        <v>32</v>
      </c>
      <c r="G19" s="78">
        <f>$D19*$E19</f>
        <v>6886</v>
      </c>
      <c r="H19" s="90"/>
    </row>
    <row r="20" spans="1:8" s="57" customFormat="1" ht="24.95" customHeight="1" x14ac:dyDescent="0.15">
      <c r="A20" s="95"/>
      <c r="B20" s="107" t="s">
        <v>33</v>
      </c>
      <c r="C20" s="108"/>
      <c r="D20" s="108"/>
      <c r="E20" s="108"/>
      <c r="F20" s="109"/>
      <c r="G20" s="79">
        <f>SUM(G21:G21)</f>
        <v>1500</v>
      </c>
      <c r="H20" s="73"/>
    </row>
    <row r="21" spans="1:8" s="57" customFormat="1" ht="24.95" customHeight="1" x14ac:dyDescent="0.15">
      <c r="A21" s="95"/>
      <c r="B21" s="80"/>
      <c r="C21" s="81" t="s">
        <v>34</v>
      </c>
      <c r="D21" s="82">
        <v>500</v>
      </c>
      <c r="E21" s="81">
        <v>3</v>
      </c>
      <c r="F21" s="83" t="s">
        <v>35</v>
      </c>
      <c r="G21" s="78">
        <f t="shared" si="0"/>
        <v>1500</v>
      </c>
      <c r="H21" s="90"/>
    </row>
    <row r="22" spans="1:8" s="57" customFormat="1" ht="24.95" customHeight="1" x14ac:dyDescent="0.15">
      <c r="A22" s="95"/>
      <c r="B22" s="119" t="s">
        <v>36</v>
      </c>
      <c r="C22" s="120"/>
      <c r="D22" s="120"/>
      <c r="E22" s="120"/>
      <c r="F22" s="121"/>
      <c r="G22" s="79">
        <f>SUM(G23:G23)</f>
        <v>180000</v>
      </c>
      <c r="H22" s="73"/>
    </row>
    <row r="23" spans="1:8" s="57" customFormat="1" ht="24.95" customHeight="1" x14ac:dyDescent="0.15">
      <c r="A23" s="95"/>
      <c r="B23" s="74"/>
      <c r="C23" s="75" t="s">
        <v>37</v>
      </c>
      <c r="D23" s="76">
        <v>6000</v>
      </c>
      <c r="E23" s="75">
        <v>30</v>
      </c>
      <c r="F23" s="77" t="s">
        <v>38</v>
      </c>
      <c r="G23" s="78">
        <f t="shared" si="0"/>
        <v>180000</v>
      </c>
      <c r="H23" s="68" t="s">
        <v>39</v>
      </c>
    </row>
    <row r="24" spans="1:8" s="57" customFormat="1" ht="24.95" customHeight="1" x14ac:dyDescent="0.15">
      <c r="A24" s="95"/>
      <c r="B24" s="107" t="s">
        <v>40</v>
      </c>
      <c r="C24" s="108"/>
      <c r="D24" s="108"/>
      <c r="E24" s="108"/>
      <c r="F24" s="109"/>
      <c r="G24" s="79">
        <f>SUM(G25:G25)</f>
        <v>200000</v>
      </c>
      <c r="H24" s="73"/>
    </row>
    <row r="25" spans="1:8" s="57" customFormat="1" ht="24.95" customHeight="1" x14ac:dyDescent="0.15">
      <c r="A25" s="95"/>
      <c r="B25" s="74"/>
      <c r="C25" s="75" t="s">
        <v>41</v>
      </c>
      <c r="D25" s="76">
        <v>20000</v>
      </c>
      <c r="E25" s="75">
        <v>10</v>
      </c>
      <c r="F25" s="77" t="s">
        <v>42</v>
      </c>
      <c r="G25" s="78">
        <f t="shared" si="0"/>
        <v>200000</v>
      </c>
      <c r="H25" s="68"/>
    </row>
    <row r="26" spans="1:8" s="57" customFormat="1" ht="24.95" customHeight="1" x14ac:dyDescent="0.15">
      <c r="A26" s="95"/>
      <c r="B26" s="107" t="s">
        <v>43</v>
      </c>
      <c r="C26" s="108"/>
      <c r="D26" s="108"/>
      <c r="E26" s="108"/>
      <c r="F26" s="109"/>
      <c r="G26" s="79">
        <f>SUM(G27:G27)</f>
        <v>120133</v>
      </c>
      <c r="H26" s="73"/>
    </row>
    <row r="27" spans="1:8" s="57" customFormat="1" ht="24.95" customHeight="1" x14ac:dyDescent="0.15">
      <c r="A27" s="95"/>
      <c r="B27" s="74"/>
      <c r="C27" s="75" t="s">
        <v>44</v>
      </c>
      <c r="D27" s="76">
        <v>9241</v>
      </c>
      <c r="E27" s="75">
        <v>13</v>
      </c>
      <c r="F27" s="77" t="s">
        <v>42</v>
      </c>
      <c r="G27" s="78">
        <f t="shared" si="0"/>
        <v>120133</v>
      </c>
      <c r="H27" s="68" t="s">
        <v>45</v>
      </c>
    </row>
    <row r="28" spans="1:8" s="57" customFormat="1" ht="24.95" customHeight="1" x14ac:dyDescent="0.15">
      <c r="A28" s="95"/>
      <c r="B28" s="107" t="s">
        <v>46</v>
      </c>
      <c r="C28" s="108"/>
      <c r="D28" s="108"/>
      <c r="E28" s="108"/>
      <c r="F28" s="109"/>
      <c r="G28" s="79">
        <f>SUM(SUM(G29:G29))</f>
        <v>15000</v>
      </c>
      <c r="H28" s="73"/>
    </row>
    <row r="29" spans="1:8" s="57" customFormat="1" ht="24.95" customHeight="1" x14ac:dyDescent="0.15">
      <c r="A29" s="95"/>
      <c r="B29" s="80"/>
      <c r="C29" s="81" t="s">
        <v>47</v>
      </c>
      <c r="D29" s="82">
        <v>5000</v>
      </c>
      <c r="E29" s="81">
        <v>3</v>
      </c>
      <c r="F29" s="83" t="s">
        <v>48</v>
      </c>
      <c r="G29" s="78">
        <f t="shared" si="0"/>
        <v>15000</v>
      </c>
      <c r="H29" s="90"/>
    </row>
    <row r="30" spans="1:8" s="57" customFormat="1" ht="24.95" customHeight="1" x14ac:dyDescent="0.15">
      <c r="A30" s="95"/>
      <c r="B30" s="119" t="s">
        <v>49</v>
      </c>
      <c r="C30" s="120"/>
      <c r="D30" s="120"/>
      <c r="E30" s="120"/>
      <c r="F30" s="121"/>
      <c r="G30" s="79">
        <f>SUM(G31:G31)</f>
        <v>70000</v>
      </c>
      <c r="H30" s="73"/>
    </row>
    <row r="31" spans="1:8" s="57" customFormat="1" ht="24.95" customHeight="1" x14ac:dyDescent="0.15">
      <c r="A31" s="95"/>
      <c r="B31" s="74"/>
      <c r="C31" s="75" t="s">
        <v>50</v>
      </c>
      <c r="D31" s="76">
        <v>5000</v>
      </c>
      <c r="E31" s="75">
        <v>14</v>
      </c>
      <c r="F31" s="77" t="s">
        <v>17</v>
      </c>
      <c r="G31" s="76">
        <f t="shared" si="0"/>
        <v>70000</v>
      </c>
      <c r="H31" s="68" t="s">
        <v>68</v>
      </c>
    </row>
    <row r="32" spans="1:8" s="57" customFormat="1" ht="24.95" customHeight="1" x14ac:dyDescent="0.15">
      <c r="A32" s="95"/>
      <c r="B32" s="107" t="s">
        <v>51</v>
      </c>
      <c r="C32" s="108"/>
      <c r="D32" s="108"/>
      <c r="E32" s="108"/>
      <c r="F32" s="109"/>
      <c r="G32" s="91">
        <f>SUM(G33:G34)</f>
        <v>27500</v>
      </c>
      <c r="H32" s="73"/>
    </row>
    <row r="33" spans="1:8" s="57" customFormat="1" ht="24.95" customHeight="1" x14ac:dyDescent="0.15">
      <c r="A33" s="95"/>
      <c r="B33" s="92"/>
      <c r="C33" s="59" t="s">
        <v>52</v>
      </c>
      <c r="D33" s="60">
        <v>5000</v>
      </c>
      <c r="E33" s="59">
        <v>1</v>
      </c>
      <c r="F33" s="84" t="s">
        <v>38</v>
      </c>
      <c r="G33" s="60">
        <f t="shared" si="0"/>
        <v>5000</v>
      </c>
      <c r="H33" s="59"/>
    </row>
    <row r="34" spans="1:8" s="57" customFormat="1" ht="24.95" customHeight="1" x14ac:dyDescent="0.15">
      <c r="A34" s="66"/>
      <c r="B34" s="74"/>
      <c r="C34" s="90" t="s">
        <v>53</v>
      </c>
      <c r="D34" s="93">
        <v>1500</v>
      </c>
      <c r="E34" s="96">
        <v>15</v>
      </c>
      <c r="F34" s="90" t="s">
        <v>42</v>
      </c>
      <c r="G34" s="93">
        <f t="shared" si="0"/>
        <v>22500</v>
      </c>
      <c r="H34" s="90"/>
    </row>
    <row r="35" spans="1:8" s="57" customFormat="1" ht="24.95" customHeight="1" x14ac:dyDescent="0.15">
      <c r="A35" s="116" t="s">
        <v>54</v>
      </c>
      <c r="B35" s="117"/>
      <c r="C35" s="117"/>
      <c r="D35" s="117"/>
      <c r="E35" s="117"/>
      <c r="F35" s="118"/>
      <c r="G35" s="104">
        <f>G3+G7</f>
        <v>3616819</v>
      </c>
      <c r="H35" s="90"/>
    </row>
    <row r="36" spans="1:8" s="57" customFormat="1" ht="24.95" customHeight="1" x14ac:dyDescent="0.15">
      <c r="A36" s="110" t="s">
        <v>55</v>
      </c>
      <c r="B36" s="111"/>
      <c r="C36" s="111"/>
      <c r="D36" s="111"/>
      <c r="E36" s="111"/>
      <c r="F36" s="112"/>
      <c r="G36" s="101">
        <v>19545</v>
      </c>
      <c r="H36" s="90"/>
    </row>
    <row r="37" spans="1:8" s="57" customFormat="1" ht="24.95" customHeight="1" x14ac:dyDescent="0.15">
      <c r="A37" s="110" t="s">
        <v>56</v>
      </c>
      <c r="B37" s="111"/>
      <c r="C37" s="111"/>
      <c r="D37" s="111"/>
      <c r="E37" s="111"/>
      <c r="F37" s="112"/>
      <c r="G37" s="103">
        <v>0</v>
      </c>
      <c r="H37" s="90"/>
    </row>
    <row r="38" spans="1:8" s="57" customFormat="1" ht="24.95" customHeight="1" x14ac:dyDescent="0.15">
      <c r="A38" s="113" t="s">
        <v>57</v>
      </c>
      <c r="B38" s="114"/>
      <c r="C38" s="114"/>
      <c r="D38" s="114"/>
      <c r="E38" s="114"/>
      <c r="F38" s="115"/>
      <c r="G38" s="105">
        <f>G3+G7+G36+G37</f>
        <v>3636364</v>
      </c>
      <c r="H38" s="90"/>
    </row>
    <row r="39" spans="1:8" s="57" customFormat="1" ht="24.95" customHeight="1" x14ac:dyDescent="0.15">
      <c r="A39" s="110" t="s">
        <v>58</v>
      </c>
      <c r="B39" s="111"/>
      <c r="C39" s="111"/>
      <c r="D39" s="111"/>
      <c r="E39" s="111"/>
      <c r="F39" s="112"/>
      <c r="G39" s="102">
        <f>ROUNDDOWN((G3+G7+G36+G37)*0.1,0)</f>
        <v>363636</v>
      </c>
      <c r="H39" s="75"/>
    </row>
    <row r="40" spans="1:8" s="57" customFormat="1" ht="24.95" customHeight="1" x14ac:dyDescent="0.15">
      <c r="A40" s="113" t="s">
        <v>59</v>
      </c>
      <c r="B40" s="114"/>
      <c r="C40" s="114"/>
      <c r="D40" s="114"/>
      <c r="E40" s="114"/>
      <c r="F40" s="115"/>
      <c r="G40" s="105">
        <f>G3+G7+G36+G37+G39</f>
        <v>4000000</v>
      </c>
      <c r="H40" s="75"/>
    </row>
    <row r="41" spans="1:8" x14ac:dyDescent="0.15">
      <c r="A41" s="1" t="s">
        <v>60</v>
      </c>
    </row>
  </sheetData>
  <mergeCells count="19">
    <mergeCell ref="B30:F30"/>
    <mergeCell ref="A3:F3"/>
    <mergeCell ref="A7:F7"/>
    <mergeCell ref="B8:F8"/>
    <mergeCell ref="B10:F10"/>
    <mergeCell ref="B12:F12"/>
    <mergeCell ref="B18:F18"/>
    <mergeCell ref="B20:F20"/>
    <mergeCell ref="B22:F22"/>
    <mergeCell ref="B24:F24"/>
    <mergeCell ref="B26:F26"/>
    <mergeCell ref="B28:F28"/>
    <mergeCell ref="B32:F32"/>
    <mergeCell ref="A39:F39"/>
    <mergeCell ref="A40:F40"/>
    <mergeCell ref="A36:F36"/>
    <mergeCell ref="A37:F37"/>
    <mergeCell ref="A35:F35"/>
    <mergeCell ref="A38:F38"/>
  </mergeCells>
  <phoneticPr fontId="2"/>
  <pageMargins left="0.7" right="0.7" top="0.75" bottom="0.75" header="0.3" footer="0.3"/>
  <pageSetup paperSize="9" scale="77" orientation="portrait" r:id="rId1"/>
  <ignoredErrors>
    <ignoredError sqref="G30 G28 G26 G24 G22 G20 G18 G12 G9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50"/>
  <sheetViews>
    <sheetView zoomScale="115" zoomScaleNormal="115" workbookViewId="0">
      <selection activeCell="H57" sqref="H57"/>
    </sheetView>
  </sheetViews>
  <sheetFormatPr defaultColWidth="8.875" defaultRowHeight="15.75" x14ac:dyDescent="0.15"/>
  <cols>
    <col min="1" max="2" width="8.875" style="1"/>
    <col min="3" max="3" width="20.625" style="1" bestFit="1" customWidth="1"/>
    <col min="4" max="4" width="9.125" style="2" bestFit="1" customWidth="1"/>
    <col min="5" max="5" width="8.875" style="1" customWidth="1"/>
    <col min="6" max="6" width="8.375" style="1" bestFit="1" customWidth="1"/>
    <col min="7" max="7" width="11.125" style="2" bestFit="1" customWidth="1"/>
    <col min="8" max="8" width="26.75" style="1" customWidth="1"/>
    <col min="9" max="16384" width="8.875" style="1"/>
  </cols>
  <sheetData>
    <row r="1" spans="1:8" x14ac:dyDescent="0.15">
      <c r="A1" s="39" t="s">
        <v>61</v>
      </c>
      <c r="B1" s="39"/>
      <c r="C1" s="39"/>
      <c r="D1" s="40"/>
      <c r="E1" s="39"/>
      <c r="F1" s="39"/>
      <c r="G1" s="40"/>
      <c r="H1" s="39"/>
    </row>
    <row r="2" spans="1:8" ht="16.5" thickBot="1" x14ac:dyDescent="0.2">
      <c r="A2" s="44" t="s">
        <v>1</v>
      </c>
      <c r="B2" s="98" t="s">
        <v>2</v>
      </c>
      <c r="C2" s="45" t="s">
        <v>3</v>
      </c>
      <c r="D2" s="46" t="s">
        <v>4</v>
      </c>
      <c r="E2" s="45" t="s">
        <v>5</v>
      </c>
      <c r="F2" s="44" t="s">
        <v>6</v>
      </c>
      <c r="G2" s="99" t="s">
        <v>7</v>
      </c>
      <c r="H2" s="44" t="s">
        <v>8</v>
      </c>
    </row>
    <row r="3" spans="1:8" ht="16.5" thickTop="1" x14ac:dyDescent="0.15">
      <c r="A3" s="130" t="s">
        <v>62</v>
      </c>
      <c r="B3" s="131"/>
      <c r="C3" s="131"/>
      <c r="D3" s="131"/>
      <c r="E3" s="131"/>
      <c r="F3" s="131"/>
      <c r="G3" s="34">
        <f>SUM(G4:G6)</f>
        <v>0</v>
      </c>
      <c r="H3" s="43"/>
    </row>
    <row r="4" spans="1:8" x14ac:dyDescent="0.15">
      <c r="A4" s="100"/>
      <c r="B4" s="5"/>
      <c r="C4" s="10"/>
      <c r="D4" s="7"/>
      <c r="E4" s="4"/>
      <c r="F4" s="4"/>
      <c r="G4" s="29">
        <f>$D4*$E4</f>
        <v>0</v>
      </c>
      <c r="H4" s="10"/>
    </row>
    <row r="5" spans="1:8" x14ac:dyDescent="0.15">
      <c r="A5" s="100"/>
      <c r="B5" s="5"/>
      <c r="C5" s="11"/>
      <c r="D5" s="8"/>
      <c r="E5" s="3"/>
      <c r="F5" s="3"/>
      <c r="G5" s="30">
        <f t="shared" ref="G5:G43" si="0">$D5*$E5</f>
        <v>0</v>
      </c>
      <c r="H5" s="37"/>
    </row>
    <row r="6" spans="1:8" x14ac:dyDescent="0.15">
      <c r="A6" s="41"/>
      <c r="B6" s="42"/>
      <c r="C6" s="12"/>
      <c r="D6" s="9"/>
      <c r="E6" s="6"/>
      <c r="F6" s="6"/>
      <c r="G6" s="31">
        <f t="shared" si="0"/>
        <v>0</v>
      </c>
      <c r="H6" s="12"/>
    </row>
    <row r="7" spans="1:8" x14ac:dyDescent="0.15">
      <c r="A7" s="130" t="s">
        <v>63</v>
      </c>
      <c r="B7" s="131"/>
      <c r="C7" s="131"/>
      <c r="D7" s="131"/>
      <c r="E7" s="131"/>
      <c r="F7" s="132"/>
      <c r="G7" s="34">
        <f>G8+G11+G14+G20+G23+G26+G29+G32+G35+G38+G41</f>
        <v>0</v>
      </c>
      <c r="H7" s="47"/>
    </row>
    <row r="8" spans="1:8" x14ac:dyDescent="0.15">
      <c r="A8" s="100"/>
      <c r="B8" s="136" t="s">
        <v>12</v>
      </c>
      <c r="C8" s="137"/>
      <c r="D8" s="137"/>
      <c r="E8" s="137"/>
      <c r="F8" s="138"/>
      <c r="G8" s="52">
        <f>SUM(G9:G10)</f>
        <v>0</v>
      </c>
      <c r="H8" s="48"/>
    </row>
    <row r="9" spans="1:8" x14ac:dyDescent="0.15">
      <c r="A9" s="100"/>
      <c r="B9" s="97"/>
      <c r="C9" s="28"/>
      <c r="D9" s="16"/>
      <c r="E9" s="16"/>
      <c r="F9" s="18"/>
      <c r="G9" s="25">
        <f>$D9*$E9</f>
        <v>0</v>
      </c>
      <c r="H9" s="38"/>
    </row>
    <row r="10" spans="1:8" x14ac:dyDescent="0.15">
      <c r="A10" s="100"/>
      <c r="B10" s="15"/>
      <c r="C10" s="12"/>
      <c r="D10" s="17"/>
      <c r="E10" s="12"/>
      <c r="F10" s="19"/>
      <c r="G10" s="26">
        <f>$D10*$E10</f>
        <v>0</v>
      </c>
      <c r="H10" s="12"/>
    </row>
    <row r="11" spans="1:8" x14ac:dyDescent="0.15">
      <c r="A11" s="100"/>
      <c r="B11" s="139" t="s">
        <v>15</v>
      </c>
      <c r="C11" s="140"/>
      <c r="D11" s="140"/>
      <c r="E11" s="140"/>
      <c r="F11" s="141"/>
      <c r="G11" s="53">
        <f>SUM(G12:G13)</f>
        <v>0</v>
      </c>
      <c r="H11" s="48"/>
    </row>
    <row r="12" spans="1:8" x14ac:dyDescent="0.15">
      <c r="A12" s="100"/>
      <c r="B12" s="97"/>
      <c r="C12" s="16"/>
      <c r="D12" s="16"/>
      <c r="E12" s="16"/>
      <c r="F12" s="18"/>
      <c r="G12" s="25">
        <f>$D12*$E12</f>
        <v>0</v>
      </c>
      <c r="H12" s="38"/>
    </row>
    <row r="13" spans="1:8" x14ac:dyDescent="0.15">
      <c r="A13" s="100"/>
      <c r="B13" s="15"/>
      <c r="C13" s="12"/>
      <c r="D13" s="17"/>
      <c r="E13" s="12"/>
      <c r="F13" s="19"/>
      <c r="G13" s="26">
        <f t="shared" si="0"/>
        <v>0</v>
      </c>
      <c r="H13" s="12"/>
    </row>
    <row r="14" spans="1:8" x14ac:dyDescent="0.15">
      <c r="A14" s="100"/>
      <c r="B14" s="139" t="s">
        <v>18</v>
      </c>
      <c r="C14" s="140"/>
      <c r="D14" s="140"/>
      <c r="E14" s="140"/>
      <c r="F14" s="141"/>
      <c r="G14" s="53">
        <f>SUM(G15:G19)</f>
        <v>0</v>
      </c>
      <c r="H14" s="48"/>
    </row>
    <row r="15" spans="1:8" x14ac:dyDescent="0.15">
      <c r="A15" s="100"/>
      <c r="B15" s="13"/>
      <c r="C15" s="10"/>
      <c r="D15" s="21"/>
      <c r="E15" s="22"/>
      <c r="F15" s="22"/>
      <c r="G15" s="25">
        <f t="shared" si="0"/>
        <v>0</v>
      </c>
      <c r="H15" s="38"/>
    </row>
    <row r="16" spans="1:8" x14ac:dyDescent="0.15">
      <c r="A16" s="100"/>
      <c r="B16" s="13"/>
      <c r="C16" s="11"/>
      <c r="D16" s="23"/>
      <c r="E16" s="24"/>
      <c r="F16" s="24"/>
      <c r="G16" s="27">
        <f t="shared" si="0"/>
        <v>0</v>
      </c>
      <c r="H16" s="11"/>
    </row>
    <row r="17" spans="1:8" x14ac:dyDescent="0.15">
      <c r="A17" s="100"/>
      <c r="B17" s="13"/>
      <c r="C17" s="11"/>
      <c r="D17" s="23"/>
      <c r="E17" s="24"/>
      <c r="F17" s="24"/>
      <c r="G17" s="27">
        <f t="shared" si="0"/>
        <v>0</v>
      </c>
      <c r="H17" s="11"/>
    </row>
    <row r="18" spans="1:8" x14ac:dyDescent="0.15">
      <c r="A18" s="100"/>
      <c r="B18" s="13"/>
      <c r="C18" s="11"/>
      <c r="D18" s="23"/>
      <c r="E18" s="24"/>
      <c r="F18" s="24"/>
      <c r="G18" s="27">
        <f t="shared" si="0"/>
        <v>0</v>
      </c>
      <c r="H18" s="37"/>
    </row>
    <row r="19" spans="1:8" x14ac:dyDescent="0.15">
      <c r="A19" s="100"/>
      <c r="B19" s="13"/>
      <c r="C19" s="49"/>
      <c r="D19" s="50"/>
      <c r="E19" s="51"/>
      <c r="F19" s="51"/>
      <c r="G19" s="26">
        <f t="shared" si="0"/>
        <v>0</v>
      </c>
      <c r="H19" s="12"/>
    </row>
    <row r="20" spans="1:8" x14ac:dyDescent="0.15">
      <c r="A20" s="100"/>
      <c r="B20" s="136" t="s">
        <v>30</v>
      </c>
      <c r="C20" s="137"/>
      <c r="D20" s="137"/>
      <c r="E20" s="137"/>
      <c r="F20" s="138"/>
      <c r="G20" s="53">
        <f>SUM(G21:G22)</f>
        <v>0</v>
      </c>
      <c r="H20" s="48"/>
    </row>
    <row r="21" spans="1:8" x14ac:dyDescent="0.15">
      <c r="A21" s="100"/>
      <c r="B21" s="97"/>
      <c r="C21" s="16"/>
      <c r="D21" s="16"/>
      <c r="E21" s="16"/>
      <c r="F21" s="18"/>
      <c r="G21" s="25">
        <f>$D21*$E21</f>
        <v>0</v>
      </c>
      <c r="H21" s="10"/>
    </row>
    <row r="22" spans="1:8" x14ac:dyDescent="0.15">
      <c r="A22" s="100"/>
      <c r="B22" s="15"/>
      <c r="C22" s="12"/>
      <c r="D22" s="17"/>
      <c r="E22" s="12"/>
      <c r="F22" s="19"/>
      <c r="G22" s="26">
        <f t="shared" si="0"/>
        <v>0</v>
      </c>
      <c r="H22" s="36"/>
    </row>
    <row r="23" spans="1:8" x14ac:dyDescent="0.15">
      <c r="A23" s="100"/>
      <c r="B23" s="139" t="s">
        <v>33</v>
      </c>
      <c r="C23" s="140"/>
      <c r="D23" s="140"/>
      <c r="E23" s="140"/>
      <c r="F23" s="141"/>
      <c r="G23" s="53">
        <f>SUM(G24:G25)</f>
        <v>0</v>
      </c>
      <c r="H23" s="48"/>
    </row>
    <row r="24" spans="1:8" x14ac:dyDescent="0.15">
      <c r="A24" s="100"/>
      <c r="B24" s="97"/>
      <c r="C24" s="16"/>
      <c r="D24" s="16"/>
      <c r="E24" s="16"/>
      <c r="F24" s="18"/>
      <c r="G24" s="25">
        <f>$D24*$E24</f>
        <v>0</v>
      </c>
      <c r="H24" s="10"/>
    </row>
    <row r="25" spans="1:8" x14ac:dyDescent="0.15">
      <c r="A25" s="100"/>
      <c r="B25" s="13"/>
      <c r="C25" s="49"/>
      <c r="D25" s="50"/>
      <c r="E25" s="49"/>
      <c r="F25" s="51"/>
      <c r="G25" s="26">
        <f t="shared" si="0"/>
        <v>0</v>
      </c>
      <c r="H25" s="36"/>
    </row>
    <row r="26" spans="1:8" x14ac:dyDescent="0.15">
      <c r="A26" s="100"/>
      <c r="B26" s="136" t="s">
        <v>36</v>
      </c>
      <c r="C26" s="137"/>
      <c r="D26" s="137"/>
      <c r="E26" s="137"/>
      <c r="F26" s="138"/>
      <c r="G26" s="53">
        <f>SUM(G27:G28)</f>
        <v>0</v>
      </c>
      <c r="H26" s="48"/>
    </row>
    <row r="27" spans="1:8" x14ac:dyDescent="0.15">
      <c r="A27" s="100"/>
      <c r="B27" s="97"/>
      <c r="C27" s="16"/>
      <c r="D27" s="16"/>
      <c r="E27" s="16"/>
      <c r="F27" s="18"/>
      <c r="G27" s="25">
        <f>$D27*$E27</f>
        <v>0</v>
      </c>
      <c r="H27" s="38"/>
    </row>
    <row r="28" spans="1:8" x14ac:dyDescent="0.15">
      <c r="A28" s="100"/>
      <c r="B28" s="15"/>
      <c r="C28" s="12"/>
      <c r="D28" s="17"/>
      <c r="E28" s="12"/>
      <c r="F28" s="19"/>
      <c r="G28" s="26">
        <f t="shared" si="0"/>
        <v>0</v>
      </c>
      <c r="H28" s="12"/>
    </row>
    <row r="29" spans="1:8" x14ac:dyDescent="0.15">
      <c r="A29" s="100"/>
      <c r="B29" s="139" t="s">
        <v>40</v>
      </c>
      <c r="C29" s="140"/>
      <c r="D29" s="140"/>
      <c r="E29" s="140"/>
      <c r="F29" s="141"/>
      <c r="G29" s="53">
        <f>SUM(G30:G31)</f>
        <v>0</v>
      </c>
      <c r="H29" s="48"/>
    </row>
    <row r="30" spans="1:8" x14ac:dyDescent="0.15">
      <c r="A30" s="100"/>
      <c r="B30" s="97"/>
      <c r="C30" s="16"/>
      <c r="D30" s="16"/>
      <c r="E30" s="16"/>
      <c r="F30" s="18"/>
      <c r="G30" s="25">
        <f>$D30*$E30</f>
        <v>0</v>
      </c>
      <c r="H30" s="38"/>
    </row>
    <row r="31" spans="1:8" x14ac:dyDescent="0.15">
      <c r="A31" s="100"/>
      <c r="B31" s="13"/>
      <c r="C31" s="49"/>
      <c r="D31" s="50"/>
      <c r="E31" s="49"/>
      <c r="F31" s="51"/>
      <c r="G31" s="26">
        <f t="shared" si="0"/>
        <v>0</v>
      </c>
      <c r="H31" s="12"/>
    </row>
    <row r="32" spans="1:8" x14ac:dyDescent="0.15">
      <c r="A32" s="100"/>
      <c r="B32" s="136" t="s">
        <v>43</v>
      </c>
      <c r="C32" s="137"/>
      <c r="D32" s="137"/>
      <c r="E32" s="137"/>
      <c r="F32" s="138"/>
      <c r="G32" s="53">
        <f>SUM(G33:G34)</f>
        <v>0</v>
      </c>
      <c r="H32" s="48"/>
    </row>
    <row r="33" spans="1:8" x14ac:dyDescent="0.15">
      <c r="A33" s="100"/>
      <c r="B33" s="14"/>
      <c r="C33" s="18"/>
      <c r="D33" s="16"/>
      <c r="E33" s="16"/>
      <c r="F33" s="18"/>
      <c r="G33" s="25">
        <f>$D33*$E33</f>
        <v>0</v>
      </c>
      <c r="H33" s="38"/>
    </row>
    <row r="34" spans="1:8" x14ac:dyDescent="0.15">
      <c r="A34" s="100"/>
      <c r="B34" s="15"/>
      <c r="C34" s="19"/>
      <c r="D34" s="17"/>
      <c r="E34" s="12"/>
      <c r="F34" s="19"/>
      <c r="G34" s="26">
        <f t="shared" si="0"/>
        <v>0</v>
      </c>
      <c r="H34" s="12"/>
    </row>
    <row r="35" spans="1:8" x14ac:dyDescent="0.15">
      <c r="A35" s="100"/>
      <c r="B35" s="139" t="s">
        <v>46</v>
      </c>
      <c r="C35" s="140"/>
      <c r="D35" s="140"/>
      <c r="E35" s="140"/>
      <c r="F35" s="141"/>
      <c r="G35" s="53">
        <f>SUM(SUM(G36:G37))</f>
        <v>0</v>
      </c>
      <c r="H35" s="48"/>
    </row>
    <row r="36" spans="1:8" x14ac:dyDescent="0.15">
      <c r="A36" s="100"/>
      <c r="B36" s="14"/>
      <c r="C36" s="18"/>
      <c r="D36" s="16"/>
      <c r="E36" s="16"/>
      <c r="F36" s="18"/>
      <c r="G36" s="25">
        <f>$D36*$E36</f>
        <v>0</v>
      </c>
      <c r="H36" s="10"/>
    </row>
    <row r="37" spans="1:8" x14ac:dyDescent="0.15">
      <c r="A37" s="100"/>
      <c r="B37" s="15"/>
      <c r="C37" s="51"/>
      <c r="D37" s="50"/>
      <c r="E37" s="49"/>
      <c r="F37" s="51"/>
      <c r="G37" s="26">
        <f t="shared" si="0"/>
        <v>0</v>
      </c>
      <c r="H37" s="36"/>
    </row>
    <row r="38" spans="1:8" x14ac:dyDescent="0.15">
      <c r="A38" s="100"/>
      <c r="B38" s="136" t="s">
        <v>49</v>
      </c>
      <c r="C38" s="137"/>
      <c r="D38" s="137"/>
      <c r="E38" s="137"/>
      <c r="F38" s="138"/>
      <c r="G38" s="53">
        <f>SUM(G39:G40)</f>
        <v>0</v>
      </c>
      <c r="H38" s="48"/>
    </row>
    <row r="39" spans="1:8" x14ac:dyDescent="0.15">
      <c r="A39" s="100"/>
      <c r="B39" s="14"/>
      <c r="C39" s="16"/>
      <c r="D39" s="16"/>
      <c r="E39" s="16"/>
      <c r="F39" s="18"/>
      <c r="G39" s="25">
        <f>$D39*$E39</f>
        <v>0</v>
      </c>
      <c r="H39" s="38"/>
    </row>
    <row r="40" spans="1:8" x14ac:dyDescent="0.15">
      <c r="A40" s="100"/>
      <c r="B40" s="15"/>
      <c r="C40" s="12"/>
      <c r="D40" s="17"/>
      <c r="E40" s="12"/>
      <c r="F40" s="19"/>
      <c r="G40" s="17">
        <f t="shared" si="0"/>
        <v>0</v>
      </c>
      <c r="H40" s="12"/>
    </row>
    <row r="41" spans="1:8" x14ac:dyDescent="0.15">
      <c r="A41" s="100"/>
      <c r="B41" s="139" t="s">
        <v>51</v>
      </c>
      <c r="C41" s="140"/>
      <c r="D41" s="140"/>
      <c r="E41" s="140"/>
      <c r="F41" s="141"/>
      <c r="G41" s="54">
        <f>SUM(G42:G43)</f>
        <v>0</v>
      </c>
      <c r="H41" s="48"/>
    </row>
    <row r="42" spans="1:8" x14ac:dyDescent="0.15">
      <c r="A42" s="100"/>
      <c r="B42" s="20"/>
      <c r="C42" s="10"/>
      <c r="D42" s="21"/>
      <c r="E42" s="10"/>
      <c r="F42" s="22"/>
      <c r="G42" s="33">
        <f t="shared" si="0"/>
        <v>0</v>
      </c>
      <c r="H42" s="10"/>
    </row>
    <row r="43" spans="1:8" x14ac:dyDescent="0.15">
      <c r="A43" s="100"/>
      <c r="B43" s="15"/>
      <c r="C43" s="12"/>
      <c r="D43" s="17"/>
      <c r="E43" s="12"/>
      <c r="F43" s="19"/>
      <c r="G43" s="17">
        <f t="shared" si="0"/>
        <v>0</v>
      </c>
      <c r="H43" s="36"/>
    </row>
    <row r="44" spans="1:8" ht="24.95" customHeight="1" x14ac:dyDescent="0.15">
      <c r="A44" s="133" t="s">
        <v>64</v>
      </c>
      <c r="B44" s="134"/>
      <c r="C44" s="134"/>
      <c r="D44" s="134"/>
      <c r="E44" s="134"/>
      <c r="F44" s="135"/>
      <c r="G44" s="106">
        <f>G3+G7</f>
        <v>0</v>
      </c>
      <c r="H44" s="36"/>
    </row>
    <row r="45" spans="1:8" ht="24.95" customHeight="1" x14ac:dyDescent="0.15">
      <c r="A45" s="110" t="s">
        <v>55</v>
      </c>
      <c r="B45" s="111"/>
      <c r="C45" s="111"/>
      <c r="D45" s="111"/>
      <c r="E45" s="111"/>
      <c r="F45" s="112"/>
      <c r="G45" s="94">
        <v>0</v>
      </c>
      <c r="H45" s="35"/>
    </row>
    <row r="46" spans="1:8" ht="24.95" customHeight="1" x14ac:dyDescent="0.15">
      <c r="A46" s="126" t="s">
        <v>56</v>
      </c>
      <c r="B46" s="127"/>
      <c r="C46" s="127"/>
      <c r="D46" s="127"/>
      <c r="E46" s="127"/>
      <c r="F46" s="128"/>
      <c r="G46" s="32">
        <v>0</v>
      </c>
      <c r="H46" s="35"/>
    </row>
    <row r="47" spans="1:8" s="57" customFormat="1" ht="24.95" customHeight="1" x14ac:dyDescent="0.15">
      <c r="A47" s="129" t="s">
        <v>65</v>
      </c>
      <c r="B47" s="129"/>
      <c r="C47" s="129"/>
      <c r="D47" s="129"/>
      <c r="E47" s="129"/>
      <c r="F47" s="129"/>
      <c r="G47" s="105">
        <f>G3+G7+G45+G46</f>
        <v>0</v>
      </c>
      <c r="H47" s="75"/>
    </row>
    <row r="48" spans="1:8" s="57" customFormat="1" ht="24.95" customHeight="1" x14ac:dyDescent="0.15">
      <c r="A48" s="125" t="s">
        <v>66</v>
      </c>
      <c r="B48" s="125"/>
      <c r="C48" s="125"/>
      <c r="D48" s="125"/>
      <c r="E48" s="125"/>
      <c r="F48" s="125"/>
      <c r="G48" s="76">
        <f>ROUNDDOWN((G3+G7+G45+G46)*0.1,0)</f>
        <v>0</v>
      </c>
      <c r="H48" s="75"/>
    </row>
    <row r="49" spans="1:8" ht="24.95" customHeight="1" x14ac:dyDescent="0.15">
      <c r="A49" s="133" t="s">
        <v>67</v>
      </c>
      <c r="B49" s="134"/>
      <c r="C49" s="134"/>
      <c r="D49" s="134"/>
      <c r="E49" s="134"/>
      <c r="F49" s="135"/>
      <c r="G49" s="105">
        <f>G3+G7+G45+G46+G48</f>
        <v>0</v>
      </c>
      <c r="H49" s="35"/>
    </row>
    <row r="50" spans="1:8" x14ac:dyDescent="0.15">
      <c r="A50" s="1" t="s">
        <v>60</v>
      </c>
    </row>
  </sheetData>
  <mergeCells count="19">
    <mergeCell ref="A49:F49"/>
    <mergeCell ref="B8:F8"/>
    <mergeCell ref="B11:F11"/>
    <mergeCell ref="B14:F14"/>
    <mergeCell ref="B20:F20"/>
    <mergeCell ref="B23:F23"/>
    <mergeCell ref="B26:F26"/>
    <mergeCell ref="B29:F29"/>
    <mergeCell ref="B32:F32"/>
    <mergeCell ref="B35:F35"/>
    <mergeCell ref="B38:F38"/>
    <mergeCell ref="B41:F41"/>
    <mergeCell ref="A48:F48"/>
    <mergeCell ref="A46:F46"/>
    <mergeCell ref="A47:F47"/>
    <mergeCell ref="A3:F3"/>
    <mergeCell ref="A7:F7"/>
    <mergeCell ref="A45:F45"/>
    <mergeCell ref="A44:F44"/>
  </mergeCells>
  <phoneticPr fontId="2"/>
  <pageMargins left="0.7" right="0.7" top="0.75" bottom="0.75" header="0.3" footer="0.3"/>
  <pageSetup paperSize="9" scale="87" orientation="portrait" r:id="rId1"/>
  <ignoredErrors>
    <ignoredError sqref="G41 G14 G11 G20 G23 G38 G35 G32 G29 G26" 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70f4859-fe0c-43e5-98e4-110a6daa8f09" xsi:nil="true"/>
    <lcf76f155ced4ddcb4097134ff3c332f xmlns="370f4859-fe0c-43e5-98e4-110a6daa8f09">
      <Terms xmlns="http://schemas.microsoft.com/office/infopath/2007/PartnerControls"/>
    </lcf76f155ced4ddcb4097134ff3c332f>
    <TaxCatchAll xmlns="b9a11eca-d57f-4b92-b283-c2e6877e189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E46274F6C078429F1362352DBD0A08" ma:contentTypeVersion="19" ma:contentTypeDescription="新しいドキュメントを作成します。" ma:contentTypeScope="" ma:versionID="d37b8a5d53c81551377cba0279c4d231">
  <xsd:schema xmlns:xsd="http://www.w3.org/2001/XMLSchema" xmlns:xs="http://www.w3.org/2001/XMLSchema" xmlns:p="http://schemas.microsoft.com/office/2006/metadata/properties" xmlns:ns2="370f4859-fe0c-43e5-98e4-110a6daa8f09" xmlns:ns3="b9a11eca-d57f-4b92-b283-c2e6877e1892" targetNamespace="http://schemas.microsoft.com/office/2006/metadata/properties" ma:root="true" ma:fieldsID="166b406eb9dbda34641d6247ef9982fc" ns2:_="" ns3:_="">
    <xsd:import namespace="370f4859-fe0c-43e5-98e4-110a6daa8f09"/>
    <xsd:import namespace="b9a11eca-d57f-4b92-b283-c2e6877e18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f4859-fe0c-43e5-98e4-110a6daa8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承認の状態" ma:internalName="_x627f__x8a8d__x306e__x72b6__x614b_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a29c3b1f-f684-4c13-ab42-b76ebf646f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11eca-d57f-4b92-b283-c2e6877e189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e937e95-6a78-4c76-a2ce-8acf9d0d3a46}" ma:internalName="TaxCatchAll" ma:showField="CatchAllData" ma:web="b9a11eca-d57f-4b92-b283-c2e6877e18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BCF5DD-B08F-4B44-AADB-FF43807A63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6E1F92-156F-4D0E-BCD5-10FC5089FDD8}">
  <ds:schemaRefs>
    <ds:schemaRef ds:uri="http://schemas.microsoft.com/office/2006/metadata/properties"/>
    <ds:schemaRef ds:uri="http://schemas.microsoft.com/office/infopath/2007/PartnerControls"/>
    <ds:schemaRef ds:uri="370f4859-fe0c-43e5-98e4-110a6daa8f09"/>
    <ds:schemaRef ds:uri="b9a11eca-d57f-4b92-b283-c2e6877e1892"/>
  </ds:schemaRefs>
</ds:datastoreItem>
</file>

<file path=customXml/itemProps3.xml><?xml version="1.0" encoding="utf-8"?>
<ds:datastoreItem xmlns:ds="http://schemas.openxmlformats.org/officeDocument/2006/customXml" ds:itemID="{A152E5E0-5FE9-41BE-9C6F-0DAD4DEB32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f4859-fe0c-43e5-98e4-110a6daa8f09"/>
    <ds:schemaRef ds:uri="b9a11eca-d57f-4b92-b283-c2e6877e1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具体例</vt:lpstr>
      <vt:lpstr>見積書様式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JIFPRO</dc:creator>
  <cp:keywords/>
  <dc:description/>
  <cp:lastModifiedBy>山本 朝子</cp:lastModifiedBy>
  <cp:revision/>
  <dcterms:created xsi:type="dcterms:W3CDTF">2015-06-24T01:51:18Z</dcterms:created>
  <dcterms:modified xsi:type="dcterms:W3CDTF">2024-04-25T05:31:37Z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0x010100A7E46274F6C078429F1362352DBD0A08</vt:lpwstr>
  </property>
  <property fmtid="{D5CDD505-2E9C-101B-9397-08002B2CF9AE}" pid="3" name="MediaServiceImageTags">
    <vt:lpwstr/>
  </property>
</Properties>
</file>