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autoCompressPictures="0"/>
  <mc:AlternateContent xmlns:mc="http://schemas.openxmlformats.org/markup-compatibility/2006">
    <mc:Choice Requires="x15">
      <x15ac:absPath xmlns:x15ac="http://schemas.microsoft.com/office/spreadsheetml/2010/11/ac" url="\\Jifpro-srv\data\030 業務\999 ビジネスモデル事業\H31\01公募書類\"/>
    </mc:Choice>
  </mc:AlternateContent>
  <xr:revisionPtr revIDLastSave="0" documentId="13_ncr:1_{014450A0-7323-4A80-8E2F-E0196AC9E77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見積書様式" sheetId="1" r:id="rId1"/>
    <sheet name="具体例" sheetId="4" r:id="rId2"/>
    <sheet name="別紙様式2-2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4" i="1" l="1"/>
  <c r="H47" i="1"/>
  <c r="D9" i="5" l="1"/>
  <c r="D21" i="5" l="1"/>
  <c r="D24" i="5"/>
  <c r="D25" i="5" s="1"/>
  <c r="H4" i="1"/>
  <c r="H5" i="1"/>
  <c r="H6" i="1"/>
  <c r="H9" i="1"/>
  <c r="H10" i="1"/>
  <c r="H12" i="1"/>
  <c r="H11" i="1" s="1"/>
  <c r="H13" i="1"/>
  <c r="H15" i="1"/>
  <c r="H16" i="1"/>
  <c r="H17" i="1"/>
  <c r="H18" i="1"/>
  <c r="H19" i="1"/>
  <c r="H21" i="1"/>
  <c r="H22" i="1"/>
  <c r="H24" i="1"/>
  <c r="H25" i="1"/>
  <c r="H23" i="1"/>
  <c r="H27" i="1"/>
  <c r="H28" i="1"/>
  <c r="H30" i="1"/>
  <c r="H31" i="1"/>
  <c r="H33" i="1"/>
  <c r="H32" i="1" s="1"/>
  <c r="H34" i="1"/>
  <c r="H36" i="1"/>
  <c r="H37" i="1"/>
  <c r="H39" i="1"/>
  <c r="H40" i="1"/>
  <c r="H42" i="1"/>
  <c r="H43" i="1"/>
  <c r="H6" i="4"/>
  <c r="H7" i="4"/>
  <c r="H8" i="4"/>
  <c r="H11" i="4"/>
  <c r="H10" i="4" s="1"/>
  <c r="H13" i="4"/>
  <c r="H12" i="4" s="1"/>
  <c r="H15" i="4"/>
  <c r="H16" i="4"/>
  <c r="H17" i="4"/>
  <c r="H18" i="4"/>
  <c r="H19" i="4"/>
  <c r="H21" i="4"/>
  <c r="H20" i="4" s="1"/>
  <c r="H23" i="4"/>
  <c r="H22" i="4"/>
  <c r="H25" i="4"/>
  <c r="H24" i="4" s="1"/>
  <c r="H27" i="4"/>
  <c r="H26" i="4"/>
  <c r="H29" i="4"/>
  <c r="H28" i="4" s="1"/>
  <c r="H31" i="4"/>
  <c r="H30" i="4"/>
  <c r="H33" i="4"/>
  <c r="H32" i="4" s="1"/>
  <c r="H35" i="4"/>
  <c r="H36" i="4"/>
  <c r="H34" i="4" s="1"/>
  <c r="H41" i="1" l="1"/>
  <c r="H20" i="1"/>
  <c r="H8" i="1"/>
  <c r="H5" i="4"/>
  <c r="H38" i="1"/>
  <c r="H14" i="4"/>
  <c r="H9" i="4" s="1"/>
  <c r="H35" i="1"/>
  <c r="H26" i="1"/>
  <c r="H3" i="1"/>
  <c r="H29" i="1"/>
  <c r="H14" i="1"/>
  <c r="H7" i="1" l="1"/>
  <c r="H48" i="1" s="1"/>
  <c r="H37" i="4"/>
  <c r="H40" i="4" s="1"/>
  <c r="H4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asministrator</author>
  </authors>
  <commentList>
    <comment ref="E6" authorId="0" shapeId="0" xr:uid="{00000000-0006-0000-0100-000001000000}">
      <text>
        <r>
          <rPr>
            <sz val="10.5"/>
            <color indexed="81"/>
            <rFont val="ＭＳ Ｐゴシック"/>
            <family val="3"/>
            <charset val="128"/>
          </rPr>
          <t>①別途、</t>
        </r>
        <r>
          <rPr>
            <b/>
            <sz val="10.5"/>
            <color indexed="81"/>
            <rFont val="ＭＳ Ｐゴシック"/>
            <family val="3"/>
            <charset val="128"/>
          </rPr>
          <t>人件費積算の根拠となる書類</t>
        </r>
        <r>
          <rPr>
            <sz val="10.5"/>
            <color indexed="81"/>
            <rFont val="ＭＳ Ｐゴシック"/>
            <family val="3"/>
            <charset val="128"/>
          </rPr>
          <t>を添付してください。
②属人ごとに記入してください。</t>
        </r>
      </text>
    </comment>
    <comment ref="H9" authorId="0" shapeId="0" xr:uid="{00000000-0006-0000-0100-000002000000}">
      <text>
        <r>
          <rPr>
            <sz val="10.5"/>
            <color indexed="81"/>
            <rFont val="ＭＳ Ｐゴシック"/>
            <family val="3"/>
            <charset val="128"/>
          </rPr>
          <t>区分ごと、費目ごとの小計を記入してください。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5" authorId="0" shapeId="0" xr:uid="{00000000-0006-0000-0100-000003000000}">
      <text>
        <r>
          <rPr>
            <b/>
            <sz val="10.5"/>
            <color indexed="81"/>
            <rFont val="ＭＳ Ｐゴシック"/>
            <family val="3"/>
            <charset val="128"/>
          </rPr>
          <t>エコノミークラスの運賃</t>
        </r>
        <r>
          <rPr>
            <sz val="10.5"/>
            <color indexed="81"/>
            <rFont val="ＭＳ Ｐゴシック"/>
            <family val="3"/>
            <charset val="128"/>
          </rPr>
          <t>を計上してください。</t>
        </r>
      </text>
    </comment>
    <comment ref="D16" authorId="0" shapeId="0" xr:uid="{00000000-0006-0000-0100-000004000000}">
      <text>
        <r>
          <rPr>
            <sz val="10.5"/>
            <color indexed="81"/>
            <rFont val="ＭＳ Ｐゴシック"/>
            <family val="3"/>
            <charset val="128"/>
          </rPr>
          <t>複数の単価を用いて計上する場合には、単価ごとに記入してください。</t>
        </r>
      </text>
    </comment>
    <comment ref="I29" authorId="0" shapeId="0" xr:uid="{00000000-0006-0000-0100-000005000000}">
      <text>
        <r>
          <rPr>
            <sz val="10.5"/>
            <color indexed="81"/>
            <rFont val="ＭＳ Ｐゴシック"/>
            <family val="3"/>
            <charset val="128"/>
          </rPr>
          <t xml:space="preserve">現地での単価を用いる場合でも、日本円に換算して計上してください。その際、レートも明記してください。
</t>
        </r>
      </text>
    </comment>
    <comment ref="H41" authorId="0" shapeId="0" xr:uid="{00000000-0006-0000-0100-000006000000}">
      <text>
        <r>
          <rPr>
            <b/>
            <sz val="10.5"/>
            <color indexed="81"/>
            <rFont val="ＭＳ Ｐゴシック"/>
            <family val="3"/>
            <charset val="128"/>
          </rPr>
          <t>税込金額を記入してください。</t>
        </r>
      </text>
    </comment>
  </commentList>
</comments>
</file>

<file path=xl/sharedStrings.xml><?xml version="1.0" encoding="utf-8"?>
<sst xmlns="http://schemas.openxmlformats.org/spreadsheetml/2006/main" count="131" uniqueCount="93">
  <si>
    <t>経費区分</t>
    <rPh sb="0" eb="2">
      <t>ケイヒ</t>
    </rPh>
    <rPh sb="2" eb="4">
      <t>クブン</t>
    </rPh>
    <phoneticPr fontId="2"/>
  </si>
  <si>
    <t>費目</t>
    <rPh sb="0" eb="2">
      <t>ヒモク</t>
    </rPh>
    <phoneticPr fontId="2"/>
  </si>
  <si>
    <t>細目</t>
    <rPh sb="0" eb="2">
      <t>サイモク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</si>
  <si>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</si>
  <si>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</si>
  <si>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</si>
  <si>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</si>
  <si>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</si>
  <si>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主任研究員A</t>
    <rPh sb="0" eb="2">
      <t>シュニン</t>
    </rPh>
    <rPh sb="2" eb="5">
      <t>ケンキュウイン</t>
    </rPh>
    <phoneticPr fontId="2"/>
  </si>
  <si>
    <t>時間・人</t>
    <rPh sb="0" eb="2">
      <t>ジカン</t>
    </rPh>
    <rPh sb="3" eb="4">
      <t>ヒト</t>
    </rPh>
    <phoneticPr fontId="2"/>
  </si>
  <si>
    <t>賃金</t>
    <rPh sb="0" eb="2">
      <t>チンギン</t>
    </rPh>
    <phoneticPr fontId="2"/>
  </si>
  <si>
    <t>アルバイト賃金</t>
    <rPh sb="5" eb="7">
      <t>チンギン</t>
    </rPh>
    <phoneticPr fontId="2"/>
  </si>
  <si>
    <t>諸謝金</t>
    <rPh sb="0" eb="1">
      <t>ショ</t>
    </rPh>
    <rPh sb="1" eb="3">
      <t>シャキン</t>
    </rPh>
    <phoneticPr fontId="2"/>
  </si>
  <si>
    <t>現地専門家</t>
    <rPh sb="0" eb="2">
      <t>ゲンチ</t>
    </rPh>
    <rPh sb="2" eb="5">
      <t>センモンカ</t>
    </rPh>
    <phoneticPr fontId="2"/>
  </si>
  <si>
    <t>人・日</t>
    <rPh sb="0" eb="1">
      <t>ニン</t>
    </rPh>
    <rPh sb="2" eb="3">
      <t>ニチ</t>
    </rPh>
    <phoneticPr fontId="2"/>
  </si>
  <si>
    <t>旅費</t>
    <rPh sb="0" eb="2">
      <t>リョヒ</t>
    </rPh>
    <phoneticPr fontId="2"/>
  </si>
  <si>
    <t>海外航空券</t>
    <rPh sb="0" eb="2">
      <t>カイガイ</t>
    </rPh>
    <rPh sb="2" eb="5">
      <t>コウクウケン</t>
    </rPh>
    <phoneticPr fontId="2"/>
  </si>
  <si>
    <t>人・回</t>
    <rPh sb="0" eb="1">
      <t>ニン</t>
    </rPh>
    <rPh sb="2" eb="3">
      <t>カイ</t>
    </rPh>
    <phoneticPr fontId="2"/>
  </si>
  <si>
    <t>日当</t>
    <rPh sb="0" eb="2">
      <t>ニットウ</t>
    </rPh>
    <phoneticPr fontId="2"/>
  </si>
  <si>
    <t>（外国旅行）</t>
    <rPh sb="1" eb="3">
      <t>ガイコク</t>
    </rPh>
    <rPh sb="3" eb="5">
      <t>リョコウ</t>
    </rPh>
    <phoneticPr fontId="2"/>
  </si>
  <si>
    <t>宿泊費</t>
    <rPh sb="0" eb="3">
      <t>シュクハクヒ</t>
    </rPh>
    <phoneticPr fontId="2"/>
  </si>
  <si>
    <t>人・泊</t>
    <rPh sb="0" eb="1">
      <t>ヒト</t>
    </rPh>
    <rPh sb="2" eb="3">
      <t>ハク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</si>
  <si>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</si>
  <si>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コピー用紙</t>
    <rPh sb="3" eb="5">
      <t>ヨウシ</t>
    </rPh>
    <phoneticPr fontId="2"/>
  </si>
  <si>
    <t>式</t>
    <rPh sb="0" eb="1">
      <t>シキ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</si>
  <si>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</si>
  <si>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報告書印刷</t>
    <rPh sb="0" eb="3">
      <t>ホウコクショ</t>
    </rPh>
    <rPh sb="3" eb="5">
      <t>インサツ</t>
    </rPh>
    <phoneticPr fontId="2"/>
  </si>
  <si>
    <t>部</t>
    <rPh sb="0" eb="1">
      <t>ブ</t>
    </rPh>
    <phoneticPr fontId="2"/>
  </si>
  <si>
    <t>翻訳料</t>
    <rPh sb="0" eb="2">
      <t>ホンヤク</t>
    </rPh>
    <rPh sb="2" eb="3">
      <t>リョウ</t>
    </rPh>
    <phoneticPr fontId="2"/>
  </si>
  <si>
    <t>現地語資料</t>
    <rPh sb="0" eb="2">
      <t>ゲンチ</t>
    </rPh>
    <rPh sb="2" eb="3">
      <t>ゴ</t>
    </rPh>
    <rPh sb="3" eb="5">
      <t>シリョウ</t>
    </rPh>
    <phoneticPr fontId="2"/>
  </si>
  <si>
    <t>枚</t>
    <rPh sb="0" eb="1">
      <t>マイ</t>
    </rPh>
    <phoneticPr fontId="2"/>
  </si>
  <si>
    <t>通訳料</t>
    <rPh sb="0" eb="2">
      <t>ツウヤク</t>
    </rPh>
    <rPh sb="2" eb="3">
      <t>リョウ</t>
    </rPh>
    <phoneticPr fontId="2"/>
  </si>
  <si>
    <t>現地通訳</t>
    <rPh sb="0" eb="2">
      <t>ゲンチ</t>
    </rPh>
    <rPh sb="2" eb="4">
      <t>ツウヤク</t>
    </rPh>
    <phoneticPr fontId="2"/>
  </si>
  <si>
    <t>日</t>
    <rPh sb="0" eb="1">
      <t>ニチ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</si>
  <si>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</si>
  <si>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現地車輛借上げ</t>
    <rPh sb="0" eb="2">
      <t>ゲンチ</t>
    </rPh>
    <rPh sb="2" eb="4">
      <t>シャリョウ</t>
    </rPh>
    <rPh sb="4" eb="6">
      <t>カリア</t>
    </rPh>
    <phoneticPr fontId="2"/>
  </si>
  <si>
    <t>資料購入費</t>
    <rPh sb="0" eb="2">
      <t>シリョウ</t>
    </rPh>
    <rPh sb="2" eb="5">
      <t>コウニュウヒ</t>
    </rPh>
    <phoneticPr fontId="2"/>
  </si>
  <si>
    <t>図書</t>
    <rPh sb="0" eb="2">
      <t>トショ</t>
    </rPh>
    <phoneticPr fontId="2"/>
  </si>
  <si>
    <t>傭人費</t>
    <rPh sb="0" eb="1">
      <t>ヨウ</t>
    </rPh>
    <rPh sb="1" eb="2">
      <t>ヒト</t>
    </rPh>
    <rPh sb="2" eb="3">
      <t>ヒ</t>
    </rPh>
    <phoneticPr fontId="2"/>
  </si>
  <si>
    <t>データ収集補助</t>
    <rPh sb="3" eb="5">
      <t>シュウシュウ</t>
    </rPh>
    <rPh sb="5" eb="7">
      <t>ホジョ</t>
    </rPh>
    <phoneticPr fontId="2"/>
  </si>
  <si>
    <t>役務費</t>
    <rPh sb="0" eb="2">
      <t>エキム</t>
    </rPh>
    <rPh sb="2" eb="3">
      <t>ヒ</t>
    </rPh>
    <phoneticPr fontId="2"/>
  </si>
  <si>
    <t>シムカード（海外）</t>
    <rPh sb="6" eb="8">
      <t>カイガイ</t>
    </rPh>
    <phoneticPr fontId="2"/>
  </si>
  <si>
    <t>Wi-Fiルーターレンタル料</t>
    <rPh sb="13" eb="14">
      <t>リョウ</t>
    </rPh>
    <phoneticPr fontId="2"/>
  </si>
  <si>
    <t>冊</t>
    <rPh sb="0" eb="1">
      <t>サツ</t>
    </rPh>
    <phoneticPr fontId="2"/>
  </si>
  <si>
    <t>1名を予定</t>
    <rPh sb="1" eb="2">
      <t>メイ</t>
    </rPh>
    <rPh sb="3" eb="5">
      <t>ヨテイ</t>
    </rPh>
    <phoneticPr fontId="2"/>
  </si>
  <si>
    <t>15日分：主任研究員2名</t>
    <rPh sb="2" eb="4">
      <t>ニチブン</t>
    </rPh>
    <rPh sb="5" eb="7">
      <t>シュニン</t>
    </rPh>
    <rPh sb="7" eb="10">
      <t>ケンキュウイン</t>
    </rPh>
    <rPh sb="11" eb="12">
      <t>メイ</t>
    </rPh>
    <phoneticPr fontId="2"/>
  </si>
  <si>
    <t>15日分：研究員1名</t>
    <rPh sb="2" eb="4">
      <t>ニチブン</t>
    </rPh>
    <rPh sb="5" eb="8">
      <t>ケンキュウイン</t>
    </rPh>
    <rPh sb="9" eb="10">
      <t>メイ</t>
    </rPh>
    <phoneticPr fontId="2"/>
  </si>
  <si>
    <t>13泊：主任研究員2名</t>
    <rPh sb="2" eb="3">
      <t>ハク</t>
    </rPh>
    <rPh sb="4" eb="9">
      <t>シュニンケンキュウイン</t>
    </rPh>
    <rPh sb="10" eb="11">
      <t>メイ</t>
    </rPh>
    <phoneticPr fontId="2"/>
  </si>
  <si>
    <t>13泊：研究員1名</t>
    <rPh sb="2" eb="3">
      <t>ハク</t>
    </rPh>
    <rPh sb="4" eb="7">
      <t>ケンキュウイン</t>
    </rPh>
    <rPh sb="8" eb="9">
      <t>メイ</t>
    </rPh>
    <phoneticPr fontId="2"/>
  </si>
  <si>
    <t>インドネシア語→日本語</t>
    <rPh sb="6" eb="7">
      <t>ゴ</t>
    </rPh>
    <rPh sb="8" eb="11">
      <t>ニホンゴ</t>
    </rPh>
    <phoneticPr fontId="2"/>
  </si>
  <si>
    <t>1,000,000Rp/日（1円＝108Rp）</t>
    <rPh sb="12" eb="13">
      <t>ニチ</t>
    </rPh>
    <rPh sb="15" eb="16">
      <t>エン</t>
    </rPh>
    <phoneticPr fontId="2"/>
  </si>
  <si>
    <t>2名×10日間</t>
    <rPh sb="1" eb="2">
      <t>メイ</t>
    </rPh>
    <rPh sb="5" eb="7">
      <t>ニチカン</t>
    </rPh>
    <phoneticPr fontId="2"/>
  </si>
  <si>
    <t>出張回数：1回、出張者3名（主任研究員2名、研究員1名）</t>
    <rPh sb="0" eb="2">
      <t>シュッチョウ</t>
    </rPh>
    <rPh sb="2" eb="4">
      <t>カイスウ</t>
    </rPh>
    <rPh sb="6" eb="7">
      <t>カイ</t>
    </rPh>
    <rPh sb="8" eb="11">
      <t>シュッチョウシャ</t>
    </rPh>
    <rPh sb="12" eb="13">
      <t>メイ</t>
    </rPh>
    <rPh sb="14" eb="16">
      <t>シュニン</t>
    </rPh>
    <rPh sb="16" eb="19">
      <t>ケンキュウイン</t>
    </rPh>
    <rPh sb="20" eb="21">
      <t>メイ</t>
    </rPh>
    <rPh sb="22" eb="25">
      <t>ケンキュウイン</t>
    </rPh>
    <rPh sb="26" eb="27">
      <t>メイ</t>
    </rPh>
    <phoneticPr fontId="2"/>
  </si>
  <si>
    <t>Ⅰ. 人件費</t>
    <rPh sb="3" eb="6">
      <t>ジンケンヒ</t>
    </rPh>
    <phoneticPr fontId="2"/>
  </si>
  <si>
    <t>Ⅱ. 直接経費</t>
    <rPh sb="3" eb="5">
      <t>チョクセツ</t>
    </rPh>
    <rPh sb="5" eb="7">
      <t>ケイヒ</t>
    </rPh>
    <phoneticPr fontId="2"/>
  </si>
  <si>
    <t>小計（Ⅰ+Ⅱ）</t>
    <rPh sb="0" eb="2">
      <t>ショウケイ</t>
    </rPh>
    <phoneticPr fontId="2"/>
  </si>
  <si>
    <t>Ⅳ. 再委託費</t>
    <rPh sb="3" eb="7">
      <t>サイイタクヒ</t>
    </rPh>
    <phoneticPr fontId="2"/>
  </si>
  <si>
    <t>Ⅴ. 消費税及び地方消費税(8%)</t>
    <rPh sb="3" eb="6">
      <t>ショウヒゼイ</t>
    </rPh>
    <rPh sb="6" eb="7">
      <t>オヨ</t>
    </rPh>
    <rPh sb="8" eb="10">
      <t>チホウ</t>
    </rPh>
    <rPh sb="10" eb="13">
      <t>ショウヒゼイ</t>
    </rPh>
    <phoneticPr fontId="2"/>
  </si>
  <si>
    <t>総計（Ⅰ+Ⅱ+Ⅲ+Ⅳ+Ⅴ）</t>
    <rPh sb="0" eb="2">
      <t>ソウケイ</t>
    </rPh>
    <phoneticPr fontId="2"/>
  </si>
  <si>
    <t>小計（Ⅰ+Ⅱ）</t>
    <rPh sb="0" eb="2">
      <t>ショウケイ</t>
    </rPh>
    <phoneticPr fontId="2"/>
  </si>
  <si>
    <t>Ⅰ.人件費</t>
    <rPh sb="2" eb="5">
      <t>ジンケンヒ</t>
    </rPh>
    <phoneticPr fontId="2"/>
  </si>
  <si>
    <t>Ⅱ.直接経費</t>
    <rPh sb="2" eb="4">
      <t>チョクセツ</t>
    </rPh>
    <rPh sb="4" eb="6">
      <t>ケイヒ</t>
    </rPh>
    <phoneticPr fontId="2"/>
  </si>
  <si>
    <t>Ⅲ. 一般管理費　（小計の15%以内）</t>
    <rPh sb="3" eb="8">
      <t>イッパンカンリヒ</t>
    </rPh>
    <rPh sb="10" eb="12">
      <t>ショウケイ</t>
    </rPh>
    <rPh sb="16" eb="18">
      <t>イナイ</t>
    </rPh>
    <phoneticPr fontId="2"/>
  </si>
  <si>
    <t>Ⅳ. 再委託費</t>
    <rPh sb="3" eb="7">
      <t>サイイタクヒ</t>
    </rPh>
    <phoneticPr fontId="2"/>
  </si>
  <si>
    <t>総計（Ⅰ+Ⅱ+Ⅲ+Ⅳ+Ⅴ）</t>
    <phoneticPr fontId="2"/>
  </si>
  <si>
    <t>Ⅴ. 消費税及び地方消費税（（Ⅰ+Ⅱ+Ⅲ+Ⅳ）*8%）</t>
    <rPh sb="3" eb="6">
      <t>ショウヒゼイ</t>
    </rPh>
    <rPh sb="6" eb="7">
      <t>オヨ</t>
    </rPh>
    <rPh sb="8" eb="13">
      <t>チホウショウヒゼイ</t>
    </rPh>
    <phoneticPr fontId="2"/>
  </si>
  <si>
    <t>区分</t>
    <rPh sb="0" eb="2">
      <t>クブン</t>
    </rPh>
    <phoneticPr fontId="2"/>
  </si>
  <si>
    <t>精算額（円）</t>
    <rPh sb="0" eb="3">
      <t>セイサンガク</t>
    </rPh>
    <rPh sb="4" eb="5">
      <t>エン</t>
    </rPh>
    <phoneticPr fontId="2"/>
  </si>
  <si>
    <t>契約額（円）</t>
    <rPh sb="0" eb="2">
      <t>ケイヤク</t>
    </rPh>
    <rPh sb="2" eb="3">
      <t>ガク</t>
    </rPh>
    <rPh sb="4" eb="5">
      <t>エン</t>
    </rPh>
    <phoneticPr fontId="2"/>
  </si>
  <si>
    <t>減</t>
    <rPh sb="0" eb="1">
      <t>ゲン</t>
    </rPh>
    <phoneticPr fontId="2"/>
  </si>
  <si>
    <t>増</t>
    <rPh sb="0" eb="1">
      <t>フ</t>
    </rPh>
    <phoneticPr fontId="2"/>
  </si>
  <si>
    <t>委託経費の額</t>
    <rPh sb="0" eb="2">
      <t>イタク</t>
    </rPh>
    <rPh sb="2" eb="4">
      <t>ケイヒ</t>
    </rPh>
    <rPh sb="5" eb="6">
      <t>ガク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</si>
  <si>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</si>
  <si>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</si>
  <si>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諸謝金</t>
    <rPh sb="0" eb="3">
      <t>ショシャキン</t>
    </rPh>
    <phoneticPr fontId="2"/>
  </si>
  <si>
    <t>旅費</t>
  </si>
  <si>
    <t>消耗品費</t>
  </si>
  <si>
    <t>印刷製本費</t>
  </si>
  <si>
    <t>翻訳料</t>
  </si>
  <si>
    <t>通訳料</t>
  </si>
  <si>
    <t>使用料・賃借料</t>
  </si>
  <si>
    <t>資料購入費</t>
  </si>
  <si>
    <t>傭人費</t>
  </si>
  <si>
    <t>役務費</t>
  </si>
  <si>
    <t>Ⅰ　人件費</t>
    <rPh sb="2" eb="5">
      <t>ジンケンヒ</t>
    </rPh>
    <phoneticPr fontId="2"/>
  </si>
  <si>
    <t>Ⅱ　直接経費</t>
    <rPh sb="2" eb="4">
      <t>チョクセツ</t>
    </rPh>
    <rPh sb="4" eb="6">
      <t>ケイヒ</t>
    </rPh>
    <phoneticPr fontId="2"/>
  </si>
  <si>
    <t>Ⅳ　再委託費</t>
    <rPh sb="2" eb="5">
      <t>サイイタク</t>
    </rPh>
    <rPh sb="5" eb="6">
      <t>ヒ</t>
    </rPh>
    <phoneticPr fontId="2"/>
  </si>
  <si>
    <t>Ⅲ　一般管理費（小計の15％以内）</t>
    <rPh sb="2" eb="4">
      <t>イッパン</t>
    </rPh>
    <rPh sb="4" eb="7">
      <t>カンリヒ</t>
    </rPh>
    <rPh sb="8" eb="10">
      <t>ショウケイ</t>
    </rPh>
    <rPh sb="14" eb="16">
      <t>イナイ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</si>
  <si>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</si>
  <si>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</si>
  <si>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比較増減　（円）</t>
    <rPh sb="0" eb="2">
      <t>ヒカク</t>
    </rPh>
    <rPh sb="2" eb="4">
      <t>ゾウゲン</t>
    </rPh>
    <rPh sb="6" eb="7">
      <t>エン</t>
    </rPh>
    <phoneticPr fontId="2"/>
  </si>
  <si>
    <t>Ⅴ　消費税及び地方消費税
（(Ⅰ+Ⅱ+Ⅲ+Ⅳ)の8％）</t>
    <rPh sb="2" eb="5">
      <t>ショウヒゼイ</t>
    </rPh>
    <rPh sb="5" eb="6">
      <t>オヨ</t>
    </rPh>
    <rPh sb="7" eb="9">
      <t>チホウ</t>
    </rPh>
    <rPh sb="9" eb="12">
      <t>ショウヒゼイ</t>
    </rPh>
    <phoneticPr fontId="2"/>
  </si>
  <si>
    <t>Ⅲ. 一般管理費 (（Ⅰ+Ⅱ）×15％以内)</t>
    <rPh sb="3" eb="5">
      <t>イッパン</t>
    </rPh>
    <rPh sb="5" eb="8">
      <t>カンリヒ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</si>
</sst>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sz val="10.5"/>
      <color indexed="81"/>
      <name val="ＭＳ Ｐゴシック"/>
      <family val="3"/>
      <charset val="128"/>
    </font>
    <font>
      <b/>
      <sz val="10.5"/>
      <color indexed="81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38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3" borderId="0" xfId="0" applyFont="1" applyFill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3" borderId="4" xfId="0" applyFont="1" applyFill="1" applyBorder="1">
      <alignment vertical="center"/>
    </xf>
    <xf numFmtId="0" fontId="1" fillId="0" borderId="7" xfId="0" applyFont="1" applyBorder="1">
      <alignment vertical="center"/>
    </xf>
    <xf numFmtId="176" fontId="1" fillId="0" borderId="5" xfId="0" applyNumberFormat="1" applyFont="1" applyBorder="1">
      <alignment vertical="center"/>
    </xf>
    <xf numFmtId="176" fontId="1" fillId="0" borderId="6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3" borderId="0" xfId="0" applyFont="1" applyFill="1" applyBorder="1">
      <alignment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3" xfId="0" applyFont="1" applyFill="1" applyBorder="1">
      <alignment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5" xfId="0" applyFont="1" applyFill="1" applyBorder="1">
      <alignment vertical="center"/>
    </xf>
    <xf numFmtId="0" fontId="1" fillId="0" borderId="10" xfId="0" applyFont="1" applyBorder="1" applyAlignment="1">
      <alignment horizontal="left" vertical="center"/>
    </xf>
    <xf numFmtId="176" fontId="1" fillId="0" borderId="12" xfId="0" applyNumberFormat="1" applyFont="1" applyBorder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>
      <alignment vertical="center"/>
    </xf>
    <xf numFmtId="0" fontId="1" fillId="2" borderId="26" xfId="0" applyFont="1" applyFill="1" applyBorder="1">
      <alignment vertical="center"/>
    </xf>
    <xf numFmtId="176" fontId="1" fillId="0" borderId="10" xfId="0" applyNumberFormat="1" applyFont="1" applyBorder="1">
      <alignment vertical="center"/>
    </xf>
    <xf numFmtId="0" fontId="1" fillId="0" borderId="27" xfId="0" applyFont="1" applyBorder="1">
      <alignment vertical="center"/>
    </xf>
    <xf numFmtId="176" fontId="1" fillId="0" borderId="11" xfId="0" applyNumberFormat="1" applyFont="1" applyBorder="1">
      <alignment vertical="center"/>
    </xf>
    <xf numFmtId="0" fontId="1" fillId="0" borderId="29" xfId="0" applyFont="1" applyBorder="1">
      <alignment vertical="center"/>
    </xf>
    <xf numFmtId="176" fontId="1" fillId="0" borderId="27" xfId="0" applyNumberFormat="1" applyFont="1" applyBorder="1">
      <alignment vertical="center"/>
    </xf>
    <xf numFmtId="176" fontId="1" fillId="0" borderId="28" xfId="0" applyNumberFormat="1" applyFont="1" applyBorder="1">
      <alignment vertical="center"/>
    </xf>
    <xf numFmtId="176" fontId="1" fillId="0" borderId="29" xfId="0" applyNumberFormat="1" applyFont="1" applyBorder="1">
      <alignment vertical="center"/>
    </xf>
    <xf numFmtId="0" fontId="1" fillId="0" borderId="30" xfId="0" applyFont="1" applyBorder="1" applyAlignment="1">
      <alignment horizontal="left" vertical="center"/>
    </xf>
    <xf numFmtId="176" fontId="1" fillId="0" borderId="15" xfId="0" applyNumberFormat="1" applyFont="1" applyBorder="1">
      <alignment vertical="center"/>
    </xf>
    <xf numFmtId="176" fontId="1" fillId="0" borderId="14" xfId="0" applyNumberFormat="1" applyFont="1" applyBorder="1">
      <alignment vertical="center"/>
    </xf>
    <xf numFmtId="176" fontId="1" fillId="0" borderId="18" xfId="0" applyNumberFormat="1" applyFont="1" applyBorder="1">
      <alignment vertical="center"/>
    </xf>
    <xf numFmtId="176" fontId="1" fillId="0" borderId="16" xfId="0" applyNumberFormat="1" applyFont="1" applyBorder="1">
      <alignment vertical="center"/>
    </xf>
    <xf numFmtId="176" fontId="1" fillId="0" borderId="32" xfId="0" applyNumberFormat="1" applyFont="1" applyBorder="1">
      <alignment vertical="center"/>
    </xf>
    <xf numFmtId="176" fontId="3" fillId="3" borderId="4" xfId="0" applyNumberFormat="1" applyFont="1" applyFill="1" applyBorder="1">
      <alignment vertical="center"/>
    </xf>
    <xf numFmtId="0" fontId="1" fillId="0" borderId="8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17" xfId="0" applyFont="1" applyBorder="1">
      <alignment vertical="center"/>
    </xf>
    <xf numFmtId="176" fontId="1" fillId="0" borderId="17" xfId="0" applyNumberFormat="1" applyFont="1" applyBorder="1">
      <alignment vertical="center"/>
    </xf>
    <xf numFmtId="0" fontId="1" fillId="3" borderId="24" xfId="0" applyFont="1" applyFill="1" applyBorder="1">
      <alignment vertical="center"/>
    </xf>
    <xf numFmtId="0" fontId="1" fillId="3" borderId="34" xfId="0" applyFont="1" applyFill="1" applyBorder="1">
      <alignment vertical="center"/>
    </xf>
    <xf numFmtId="0" fontId="1" fillId="3" borderId="25" xfId="0" applyFont="1" applyFill="1" applyBorder="1">
      <alignment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176" fontId="3" fillId="4" borderId="36" xfId="0" applyNumberFormat="1" applyFont="1" applyFill="1" applyBorder="1" applyAlignment="1">
      <alignment horizontal="center" vertical="center"/>
    </xf>
    <xf numFmtId="176" fontId="3" fillId="4" borderId="31" xfId="0" applyNumberFormat="1" applyFont="1" applyFill="1" applyBorder="1" applyAlignment="1">
      <alignment horizontal="center" vertical="center"/>
    </xf>
    <xf numFmtId="0" fontId="1" fillId="3" borderId="8" xfId="0" applyFont="1" applyFill="1" applyBorder="1">
      <alignment vertical="center"/>
    </xf>
    <xf numFmtId="0" fontId="1" fillId="2" borderId="8" xfId="0" applyFont="1" applyFill="1" applyBorder="1">
      <alignment vertical="center"/>
    </xf>
    <xf numFmtId="176" fontId="3" fillId="0" borderId="8" xfId="0" applyNumberFormat="1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4" fillId="0" borderId="0" xfId="0" applyFont="1">
      <alignment vertical="center"/>
    </xf>
    <xf numFmtId="0" fontId="1" fillId="0" borderId="37" xfId="0" applyFont="1" applyBorder="1">
      <alignment vertical="center"/>
    </xf>
    <xf numFmtId="176" fontId="1" fillId="0" borderId="37" xfId="0" applyNumberFormat="1" applyFont="1" applyBorder="1">
      <alignment vertical="center"/>
    </xf>
    <xf numFmtId="0" fontId="1" fillId="0" borderId="38" xfId="0" applyFont="1" applyBorder="1">
      <alignment vertical="center"/>
    </xf>
    <xf numFmtId="176" fontId="3" fillId="2" borderId="16" xfId="0" applyNumberFormat="1" applyFont="1" applyFill="1" applyBorder="1">
      <alignment vertical="center"/>
    </xf>
    <xf numFmtId="176" fontId="3" fillId="2" borderId="4" xfId="0" applyNumberFormat="1" applyFont="1" applyFill="1" applyBorder="1">
      <alignment vertical="center"/>
    </xf>
    <xf numFmtId="176" fontId="3" fillId="2" borderId="25" xfId="0" applyNumberFormat="1" applyFont="1" applyFill="1" applyBorder="1">
      <alignment vertical="center"/>
    </xf>
    <xf numFmtId="0" fontId="8" fillId="0" borderId="4" xfId="0" applyFont="1" applyBorder="1">
      <alignment vertical="center"/>
    </xf>
    <xf numFmtId="176" fontId="4" fillId="3" borderId="4" xfId="0" applyNumberFormat="1" applyFont="1" applyFill="1" applyBorder="1">
      <alignment vertical="center"/>
    </xf>
    <xf numFmtId="0" fontId="8" fillId="3" borderId="25" xfId="0" applyFont="1" applyFill="1" applyBorder="1">
      <alignment vertical="center"/>
    </xf>
    <xf numFmtId="0" fontId="8" fillId="0" borderId="0" xfId="0" applyFont="1">
      <alignment vertical="center"/>
    </xf>
    <xf numFmtId="0" fontId="8" fillId="3" borderId="0" xfId="0" applyFont="1" applyFill="1">
      <alignment vertical="center"/>
    </xf>
    <xf numFmtId="0" fontId="8" fillId="3" borderId="4" xfId="0" applyFont="1" applyFill="1" applyBorder="1">
      <alignment vertical="center"/>
    </xf>
    <xf numFmtId="0" fontId="8" fillId="0" borderId="10" xfId="0" applyFont="1" applyBorder="1">
      <alignment vertical="center"/>
    </xf>
    <xf numFmtId="176" fontId="8" fillId="0" borderId="10" xfId="0" applyNumberFormat="1" applyFont="1" applyBorder="1">
      <alignment vertical="center"/>
    </xf>
    <xf numFmtId="176" fontId="8" fillId="0" borderId="27" xfId="0" applyNumberFormat="1" applyFont="1" applyBorder="1">
      <alignment vertical="center"/>
    </xf>
    <xf numFmtId="0" fontId="8" fillId="0" borderId="11" xfId="0" applyFont="1" applyBorder="1">
      <alignment vertical="center"/>
    </xf>
    <xf numFmtId="176" fontId="8" fillId="0" borderId="11" xfId="0" applyNumberFormat="1" applyFont="1" applyBorder="1">
      <alignment vertical="center"/>
    </xf>
    <xf numFmtId="176" fontId="8" fillId="0" borderId="29" xfId="0" applyNumberFormat="1" applyFont="1" applyBorder="1">
      <alignment vertical="center"/>
    </xf>
    <xf numFmtId="0" fontId="8" fillId="0" borderId="26" xfId="0" applyFont="1" applyBorder="1">
      <alignment vertical="center"/>
    </xf>
    <xf numFmtId="0" fontId="8" fillId="3" borderId="24" xfId="0" applyFont="1" applyFill="1" applyBorder="1">
      <alignment vertical="center"/>
    </xf>
    <xf numFmtId="0" fontId="8" fillId="3" borderId="34" xfId="0" applyFont="1" applyFill="1" applyBorder="1">
      <alignment vertical="center"/>
    </xf>
    <xf numFmtId="0" fontId="8" fillId="0" borderId="12" xfId="0" applyFont="1" applyBorder="1">
      <alignment vertical="center"/>
    </xf>
    <xf numFmtId="176" fontId="8" fillId="0" borderId="12" xfId="0" applyNumberFormat="1" applyFont="1" applyBorder="1">
      <alignment vertical="center"/>
    </xf>
    <xf numFmtId="176" fontId="8" fillId="0" borderId="28" xfId="0" applyNumberFormat="1" applyFont="1" applyBorder="1">
      <alignment vertical="center"/>
    </xf>
    <xf numFmtId="0" fontId="8" fillId="3" borderId="8" xfId="0" applyFont="1" applyFill="1" applyBorder="1">
      <alignment vertical="center"/>
    </xf>
    <xf numFmtId="0" fontId="8" fillId="3" borderId="0" xfId="0" applyFont="1" applyFill="1" applyBorder="1">
      <alignment vertical="center"/>
    </xf>
    <xf numFmtId="176" fontId="4" fillId="2" borderId="16" xfId="0" applyNumberFormat="1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8" fillId="0" borderId="8" xfId="0" applyFont="1" applyBorder="1">
      <alignment vertical="center"/>
    </xf>
    <xf numFmtId="176" fontId="8" fillId="0" borderId="8" xfId="0" applyNumberFormat="1" applyFont="1" applyBorder="1">
      <alignment vertical="center"/>
    </xf>
    <xf numFmtId="0" fontId="8" fillId="0" borderId="21" xfId="0" applyFont="1" applyBorder="1">
      <alignment vertical="center"/>
    </xf>
    <xf numFmtId="176" fontId="8" fillId="0" borderId="21" xfId="0" applyNumberFormat="1" applyFont="1" applyBorder="1">
      <alignment vertical="center"/>
    </xf>
    <xf numFmtId="176" fontId="4" fillId="2" borderId="4" xfId="0" applyNumberFormat="1" applyFont="1" applyFill="1" applyBorder="1">
      <alignment vertical="center"/>
    </xf>
    <xf numFmtId="0" fontId="8" fillId="2" borderId="23" xfId="0" applyFont="1" applyFill="1" applyBorder="1">
      <alignment vertical="center"/>
    </xf>
    <xf numFmtId="0" fontId="8" fillId="0" borderId="33" xfId="0" applyFont="1" applyBorder="1">
      <alignment vertical="center"/>
    </xf>
    <xf numFmtId="176" fontId="8" fillId="0" borderId="33" xfId="0" applyNumberFormat="1" applyFont="1" applyBorder="1">
      <alignment vertical="center"/>
    </xf>
    <xf numFmtId="0" fontId="8" fillId="0" borderId="1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33" xfId="0" applyFont="1" applyBorder="1" applyAlignment="1">
      <alignment vertical="center" wrapText="1"/>
    </xf>
    <xf numFmtId="0" fontId="8" fillId="0" borderId="29" xfId="0" applyFont="1" applyBorder="1">
      <alignment vertical="center"/>
    </xf>
    <xf numFmtId="0" fontId="8" fillId="0" borderId="37" xfId="0" applyFont="1" applyBorder="1">
      <alignment vertical="center"/>
    </xf>
    <xf numFmtId="176" fontId="8" fillId="0" borderId="37" xfId="0" applyNumberFormat="1" applyFont="1" applyBorder="1">
      <alignment vertical="center"/>
    </xf>
    <xf numFmtId="0" fontId="8" fillId="0" borderId="38" xfId="0" applyFont="1" applyBorder="1">
      <alignment vertical="center"/>
    </xf>
    <xf numFmtId="0" fontId="8" fillId="0" borderId="25" xfId="0" applyFont="1" applyBorder="1">
      <alignment vertical="center"/>
    </xf>
    <xf numFmtId="176" fontId="4" fillId="2" borderId="26" xfId="0" applyNumberFormat="1" applyFont="1" applyFill="1" applyBorder="1">
      <alignment vertical="center"/>
    </xf>
    <xf numFmtId="0" fontId="8" fillId="2" borderId="26" xfId="0" applyFont="1" applyFill="1" applyBorder="1">
      <alignment vertical="center"/>
    </xf>
    <xf numFmtId="176" fontId="8" fillId="0" borderId="25" xfId="0" applyNumberFormat="1" applyFont="1" applyBorder="1">
      <alignment vertical="center"/>
    </xf>
    <xf numFmtId="176" fontId="8" fillId="0" borderId="16" xfId="0" applyNumberFormat="1" applyFont="1" applyBorder="1">
      <alignment vertical="center"/>
    </xf>
    <xf numFmtId="176" fontId="4" fillId="0" borderId="8" xfId="0" applyNumberFormat="1" applyFont="1" applyFill="1" applyBorder="1">
      <alignment vertical="center"/>
    </xf>
    <xf numFmtId="0" fontId="8" fillId="0" borderId="8" xfId="0" applyFont="1" applyFill="1" applyBorder="1">
      <alignment vertical="center"/>
    </xf>
    <xf numFmtId="176" fontId="1" fillId="0" borderId="8" xfId="0" applyNumberFormat="1" applyFont="1" applyBorder="1">
      <alignment vertical="center"/>
    </xf>
    <xf numFmtId="176" fontId="3" fillId="0" borderId="4" xfId="0" applyNumberFormat="1" applyFont="1" applyFill="1" applyBorder="1">
      <alignment vertical="center"/>
    </xf>
    <xf numFmtId="0" fontId="8" fillId="3" borderId="23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8" xfId="0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8" xfId="0" applyFont="1" applyFill="1" applyBorder="1">
      <alignment vertical="center"/>
    </xf>
    <xf numFmtId="0" fontId="12" fillId="5" borderId="39" xfId="0" applyFont="1" applyFill="1" applyBorder="1">
      <alignment vertical="center"/>
    </xf>
    <xf numFmtId="0" fontId="12" fillId="5" borderId="40" xfId="0" applyFont="1" applyFill="1" applyBorder="1">
      <alignment vertical="center"/>
    </xf>
    <xf numFmtId="0" fontId="12" fillId="5" borderId="26" xfId="0" applyFont="1" applyFill="1" applyBorder="1">
      <alignment vertical="center"/>
    </xf>
    <xf numFmtId="0" fontId="12" fillId="5" borderId="25" xfId="0" applyFont="1" applyFill="1" applyBorder="1">
      <alignment vertical="center"/>
    </xf>
    <xf numFmtId="0" fontId="12" fillId="5" borderId="8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 textRotation="255"/>
    </xf>
    <xf numFmtId="0" fontId="12" fillId="5" borderId="39" xfId="0" applyFont="1" applyFill="1" applyBorder="1" applyAlignment="1">
      <alignment horizontal="center" vertical="center" textRotation="255"/>
    </xf>
    <xf numFmtId="0" fontId="12" fillId="5" borderId="25" xfId="0" applyFont="1" applyFill="1" applyBorder="1" applyAlignment="1">
      <alignment horizontal="center" vertical="center" textRotation="255"/>
    </xf>
    <xf numFmtId="0" fontId="12" fillId="5" borderId="45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0" fontId="12" fillId="5" borderId="41" xfId="0" applyFont="1" applyFill="1" applyBorder="1">
      <alignment vertical="center"/>
    </xf>
    <xf numFmtId="0" fontId="12" fillId="5" borderId="42" xfId="0" applyFont="1" applyFill="1" applyBorder="1">
      <alignment vertical="center"/>
    </xf>
    <xf numFmtId="0" fontId="13" fillId="5" borderId="41" xfId="0" applyFont="1" applyFill="1" applyBorder="1" applyAlignment="1">
      <alignment vertical="center" wrapText="1"/>
    </xf>
    <xf numFmtId="0" fontId="13" fillId="5" borderId="42" xfId="0" applyFont="1" applyFill="1" applyBorder="1">
      <alignment vertical="center"/>
    </xf>
    <xf numFmtId="0" fontId="12" fillId="5" borderId="48" xfId="0" applyFont="1" applyFill="1" applyBorder="1">
      <alignment vertical="center"/>
    </xf>
    <xf numFmtId="0" fontId="12" fillId="5" borderId="49" xfId="0" applyFont="1" applyFill="1" applyBorder="1">
      <alignment vertical="center"/>
    </xf>
    <xf numFmtId="0" fontId="12" fillId="5" borderId="44" xfId="0" applyFont="1" applyFill="1" applyBorder="1">
      <alignment vertical="center"/>
    </xf>
    <xf numFmtId="0" fontId="12" fillId="5" borderId="43" xfId="0" applyFont="1" applyFill="1" applyBorder="1">
      <alignment vertical="center"/>
    </xf>
  </cellXfs>
  <cellStyles count="1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1</xdr:row>
      <xdr:rowOff>133350</xdr:rowOff>
    </xdr:from>
    <xdr:to>
      <xdr:col>13</xdr:col>
      <xdr:colOff>472685</xdr:colOff>
      <xdr:row>8</xdr:row>
      <xdr:rowOff>72227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2FA398-1FE9-4E93-B212-BC2D6723B383}"/>
            </a:ext>
          </a:extLst>
        </xdr:cNvPr>
        <xdr:cNvSpPr txBox="1"/>
      </xdr:nvSpPr>
      <xdr:spPr>
        <a:xfrm>
          <a:off x="9410700" y="333375"/>
          <a:ext cx="2958710" cy="13581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経費積算の具体例は、</a:t>
          </a:r>
          <a:r>
            <a:rPr kumimoji="1" lang="ja-JP" altLang="en-US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別シートにあります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191365</xdr:colOff>
      <xdr:row>1</xdr:row>
      <xdr:rowOff>123825</xdr:rowOff>
    </xdr:from>
    <xdr:to>
      <xdr:col>17</xdr:col>
      <xdr:colOff>460664</xdr:colOff>
      <xdr:row>6</xdr:row>
      <xdr:rowOff>226868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643138" y="331643"/>
          <a:ext cx="2970935" cy="1349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経費積算の具体例</a:t>
          </a:r>
          <a:endParaRPr kumimoji="1" lang="en-US" altLang="ja-JP" sz="14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kumimoji="1" lang="en-US" altLang="ja-JP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様式は別シートにあります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48"/>
  <sheetViews>
    <sheetView tabSelected="1" topLeftCell="A13" workbookViewId="0">
      <selection activeCell="H45" sqref="H45"/>
    </sheetView>
  </sheetViews>
  <sheetFormatPr defaultColWidth="8.875" defaultRowHeight="15.75" x14ac:dyDescent="0.15"/>
  <cols>
    <col min="1" max="3" width="8.875" style="1"/>
    <col min="4" max="4" width="20.625" style="1" bestFit="1" customWidth="1"/>
    <col min="5" max="5" width="9.125" style="2" bestFit="1" customWidth="1"/>
    <col min="6" max="6" width="8.875" style="1" customWidth="1"/>
    <col min="7" max="7" width="8.375" style="1" bestFit="1" customWidth="1"/>
    <col min="8" max="8" width="11.125" style="2" bestFit="1" customWidth="1"/>
    <col min="9" max="9" width="35.875" style="1" customWidth="1"/>
    <col min="10" max="16384" width="8.875" style="1"/>
  </cols>
  <sheetData>
    <row r="1" spans="1:9" x14ac:dyDescent="0.15">
      <c r="B1" s="43"/>
      <c r="C1" s="43"/>
      <c r="D1" s="43"/>
      <c r="E1" s="44"/>
      <c r="F1" s="43"/>
      <c r="G1" s="43"/>
      <c r="H1" s="44"/>
      <c r="I1" s="43"/>
    </row>
    <row r="2" spans="1:9" ht="16.5" thickBot="1" x14ac:dyDescent="0.2">
      <c r="A2" s="42"/>
      <c r="B2" s="48" t="s">
        <v>0</v>
      </c>
      <c r="C2" s="49" t="s">
        <v>1</v>
      </c>
      <c r="D2" s="50" t="s">
        <v>2</v>
      </c>
      <c r="E2" s="51" t="s">
        <v>3</v>
      </c>
      <c r="F2" s="50" t="s">
        <v>4</v>
      </c>
      <c r="G2" s="48" t="s">
        <v>5</v>
      </c>
      <c r="H2" s="52" t="s">
        <v>6</v>
      </c>
      <c r="I2" s="48" t="s">
        <v>7</v>
      </c>
    </row>
    <row r="3" spans="1:9" ht="16.5" thickTop="1" x14ac:dyDescent="0.15">
      <c r="A3" s="42"/>
      <c r="B3" s="150" t="s">
        <v>53</v>
      </c>
      <c r="C3" s="150"/>
      <c r="D3" s="150"/>
      <c r="E3" s="150"/>
      <c r="F3" s="150"/>
      <c r="G3" s="150"/>
      <c r="H3" s="37">
        <f>SUM(H4:H6)</f>
        <v>0</v>
      </c>
      <c r="I3" s="47"/>
    </row>
    <row r="4" spans="1:9" x14ac:dyDescent="0.15">
      <c r="A4" s="42"/>
      <c r="B4" s="3"/>
      <c r="C4" s="6"/>
      <c r="D4" s="11"/>
      <c r="E4" s="8"/>
      <c r="F4" s="5"/>
      <c r="G4" s="5"/>
      <c r="H4" s="32">
        <f>$E4*$F4</f>
        <v>0</v>
      </c>
      <c r="I4" s="11"/>
    </row>
    <row r="5" spans="1:9" x14ac:dyDescent="0.15">
      <c r="A5" s="42"/>
      <c r="B5" s="3"/>
      <c r="C5" s="6"/>
      <c r="D5" s="12"/>
      <c r="E5" s="9"/>
      <c r="F5" s="4"/>
      <c r="G5" s="4"/>
      <c r="H5" s="33">
        <f t="shared" ref="H5:H43" si="0">$E5*$F5</f>
        <v>0</v>
      </c>
      <c r="I5" s="40"/>
    </row>
    <row r="6" spans="1:9" x14ac:dyDescent="0.15">
      <c r="A6" s="42"/>
      <c r="B6" s="45"/>
      <c r="C6" s="46"/>
      <c r="D6" s="13"/>
      <c r="E6" s="10"/>
      <c r="F6" s="7"/>
      <c r="G6" s="7"/>
      <c r="H6" s="34">
        <f t="shared" si="0"/>
        <v>0</v>
      </c>
      <c r="I6" s="13"/>
    </row>
    <row r="7" spans="1:9" x14ac:dyDescent="0.15">
      <c r="A7" s="42"/>
      <c r="B7" s="151" t="s">
        <v>54</v>
      </c>
      <c r="C7" s="151"/>
      <c r="D7" s="151"/>
      <c r="E7" s="151"/>
      <c r="F7" s="151"/>
      <c r="G7" s="152"/>
      <c r="H7" s="37">
        <f>H8+H11+H14+H20+H23+H26+H29+H32+H35+H38+H41</f>
        <v>0</v>
      </c>
      <c r="I7" s="53"/>
    </row>
    <row r="8" spans="1:9" x14ac:dyDescent="0.15">
      <c r="A8" s="42"/>
      <c r="B8" s="14"/>
      <c r="C8" s="159" t="s">
        <v>10</v>
      </c>
      <c r="D8" s="160"/>
      <c r="E8" s="160"/>
      <c r="F8" s="160"/>
      <c r="G8" s="161"/>
      <c r="H8" s="61">
        <f>SUM(H9:H10)</f>
        <v>0</v>
      </c>
      <c r="I8" s="54"/>
    </row>
    <row r="9" spans="1:9" x14ac:dyDescent="0.15">
      <c r="A9" s="42"/>
      <c r="B9" s="3"/>
      <c r="C9" s="15"/>
      <c r="D9" s="31"/>
      <c r="E9" s="19"/>
      <c r="F9" s="19"/>
      <c r="G9" s="21"/>
      <c r="H9" s="28">
        <f>$E9*$F9</f>
        <v>0</v>
      </c>
      <c r="I9" s="41"/>
    </row>
    <row r="10" spans="1:9" x14ac:dyDescent="0.15">
      <c r="A10" s="42"/>
      <c r="B10" s="3"/>
      <c r="C10" s="18"/>
      <c r="D10" s="13"/>
      <c r="E10" s="20"/>
      <c r="F10" s="13"/>
      <c r="G10" s="22"/>
      <c r="H10" s="29">
        <f>$E10*$F10</f>
        <v>0</v>
      </c>
      <c r="I10" s="13"/>
    </row>
    <row r="11" spans="1:9" x14ac:dyDescent="0.15">
      <c r="A11" s="42"/>
      <c r="B11" s="3"/>
      <c r="C11" s="162" t="s">
        <v>12</v>
      </c>
      <c r="D11" s="163"/>
      <c r="E11" s="163"/>
      <c r="F11" s="163"/>
      <c r="G11" s="164"/>
      <c r="H11" s="62">
        <f>SUM(H12:H13)</f>
        <v>0</v>
      </c>
      <c r="I11" s="54"/>
    </row>
    <row r="12" spans="1:9" x14ac:dyDescent="0.15">
      <c r="A12" s="42"/>
      <c r="B12" s="3"/>
      <c r="C12" s="15"/>
      <c r="D12" s="19"/>
      <c r="E12" s="19"/>
      <c r="F12" s="19"/>
      <c r="G12" s="21"/>
      <c r="H12" s="28">
        <f>$E12*$F12</f>
        <v>0</v>
      </c>
      <c r="I12" s="41"/>
    </row>
    <row r="13" spans="1:9" x14ac:dyDescent="0.15">
      <c r="A13" s="42"/>
      <c r="B13" s="3"/>
      <c r="C13" s="18"/>
      <c r="D13" s="13"/>
      <c r="E13" s="20"/>
      <c r="F13" s="13"/>
      <c r="G13" s="22"/>
      <c r="H13" s="29">
        <f t="shared" si="0"/>
        <v>0</v>
      </c>
      <c r="I13" s="13"/>
    </row>
    <row r="14" spans="1:9" x14ac:dyDescent="0.15">
      <c r="A14" s="42"/>
      <c r="B14" s="3"/>
      <c r="C14" s="162" t="s">
        <v>15</v>
      </c>
      <c r="D14" s="163"/>
      <c r="E14" s="163"/>
      <c r="F14" s="163"/>
      <c r="G14" s="164"/>
      <c r="H14" s="62">
        <f>SUM(H15:H19)</f>
        <v>0</v>
      </c>
      <c r="I14" s="54"/>
    </row>
    <row r="15" spans="1:9" x14ac:dyDescent="0.15">
      <c r="A15" s="42"/>
      <c r="B15" s="3"/>
      <c r="C15" s="16"/>
      <c r="D15" s="11"/>
      <c r="E15" s="24"/>
      <c r="F15" s="25"/>
      <c r="G15" s="25"/>
      <c r="H15" s="28">
        <f t="shared" si="0"/>
        <v>0</v>
      </c>
      <c r="I15" s="41"/>
    </row>
    <row r="16" spans="1:9" x14ac:dyDescent="0.15">
      <c r="A16" s="42"/>
      <c r="B16" s="3"/>
      <c r="C16" s="16"/>
      <c r="D16" s="12"/>
      <c r="E16" s="26"/>
      <c r="F16" s="27"/>
      <c r="G16" s="27"/>
      <c r="H16" s="30">
        <f t="shared" si="0"/>
        <v>0</v>
      </c>
      <c r="I16" s="12"/>
    </row>
    <row r="17" spans="1:9" x14ac:dyDescent="0.15">
      <c r="A17" s="42"/>
      <c r="B17" s="3"/>
      <c r="C17" s="16"/>
      <c r="D17" s="12"/>
      <c r="E17" s="26"/>
      <c r="F17" s="27"/>
      <c r="G17" s="27"/>
      <c r="H17" s="30">
        <f t="shared" si="0"/>
        <v>0</v>
      </c>
      <c r="I17" s="12"/>
    </row>
    <row r="18" spans="1:9" x14ac:dyDescent="0.15">
      <c r="A18" s="42"/>
      <c r="B18" s="3"/>
      <c r="C18" s="16"/>
      <c r="D18" s="12"/>
      <c r="E18" s="26"/>
      <c r="F18" s="27"/>
      <c r="G18" s="27"/>
      <c r="H18" s="30">
        <f t="shared" si="0"/>
        <v>0</v>
      </c>
      <c r="I18" s="40"/>
    </row>
    <row r="19" spans="1:9" x14ac:dyDescent="0.15">
      <c r="A19" s="42"/>
      <c r="B19" s="3"/>
      <c r="C19" s="16"/>
      <c r="D19" s="58"/>
      <c r="E19" s="59"/>
      <c r="F19" s="60"/>
      <c r="G19" s="60"/>
      <c r="H19" s="29">
        <f t="shared" si="0"/>
        <v>0</v>
      </c>
      <c r="I19" s="13"/>
    </row>
    <row r="20" spans="1:9" x14ac:dyDescent="0.15">
      <c r="A20" s="42"/>
      <c r="B20" s="3"/>
      <c r="C20" s="159" t="s">
        <v>22</v>
      </c>
      <c r="D20" s="160"/>
      <c r="E20" s="160"/>
      <c r="F20" s="160"/>
      <c r="G20" s="161"/>
      <c r="H20" s="62">
        <f>SUM(H21:H22)</f>
        <v>0</v>
      </c>
      <c r="I20" s="54"/>
    </row>
    <row r="21" spans="1:9" x14ac:dyDescent="0.15">
      <c r="A21" s="42"/>
      <c r="B21" s="3"/>
      <c r="C21" s="15"/>
      <c r="D21" s="19"/>
      <c r="E21" s="19"/>
      <c r="F21" s="19"/>
      <c r="G21" s="21"/>
      <c r="H21" s="28">
        <f>$E21*$F21</f>
        <v>0</v>
      </c>
      <c r="I21" s="11"/>
    </row>
    <row r="22" spans="1:9" x14ac:dyDescent="0.15">
      <c r="A22" s="42"/>
      <c r="B22" s="3"/>
      <c r="C22" s="18"/>
      <c r="D22" s="13"/>
      <c r="E22" s="20"/>
      <c r="F22" s="13"/>
      <c r="G22" s="22"/>
      <c r="H22" s="29">
        <f t="shared" si="0"/>
        <v>0</v>
      </c>
      <c r="I22" s="39"/>
    </row>
    <row r="23" spans="1:9" x14ac:dyDescent="0.15">
      <c r="A23" s="42"/>
      <c r="B23" s="3"/>
      <c r="C23" s="162" t="s">
        <v>25</v>
      </c>
      <c r="D23" s="163"/>
      <c r="E23" s="163"/>
      <c r="F23" s="163"/>
      <c r="G23" s="164"/>
      <c r="H23" s="62">
        <f>SUM(H24:H25)</f>
        <v>0</v>
      </c>
      <c r="I23" s="54"/>
    </row>
    <row r="24" spans="1:9" x14ac:dyDescent="0.15">
      <c r="A24" s="42"/>
      <c r="B24" s="3"/>
      <c r="C24" s="15"/>
      <c r="D24" s="19"/>
      <c r="E24" s="19"/>
      <c r="F24" s="19"/>
      <c r="G24" s="21"/>
      <c r="H24" s="28">
        <f>$E24*$F24</f>
        <v>0</v>
      </c>
      <c r="I24" s="11"/>
    </row>
    <row r="25" spans="1:9" x14ac:dyDescent="0.15">
      <c r="A25" s="42"/>
      <c r="B25" s="3"/>
      <c r="C25" s="16"/>
      <c r="D25" s="58"/>
      <c r="E25" s="59"/>
      <c r="F25" s="58"/>
      <c r="G25" s="60"/>
      <c r="H25" s="29">
        <f t="shared" si="0"/>
        <v>0</v>
      </c>
      <c r="I25" s="39"/>
    </row>
    <row r="26" spans="1:9" x14ac:dyDescent="0.15">
      <c r="A26" s="42"/>
      <c r="B26" s="3"/>
      <c r="C26" s="159" t="s">
        <v>28</v>
      </c>
      <c r="D26" s="160"/>
      <c r="E26" s="160"/>
      <c r="F26" s="160"/>
      <c r="G26" s="161"/>
      <c r="H26" s="62">
        <f>SUM(H27:H28)</f>
        <v>0</v>
      </c>
      <c r="I26" s="54"/>
    </row>
    <row r="27" spans="1:9" x14ac:dyDescent="0.15">
      <c r="A27" s="42"/>
      <c r="B27" s="3"/>
      <c r="C27" s="15"/>
      <c r="D27" s="19"/>
      <c r="E27" s="19"/>
      <c r="F27" s="19"/>
      <c r="G27" s="21"/>
      <c r="H27" s="28">
        <f>$E27*$F27</f>
        <v>0</v>
      </c>
      <c r="I27" s="41"/>
    </row>
    <row r="28" spans="1:9" x14ac:dyDescent="0.15">
      <c r="A28" s="42"/>
      <c r="B28" s="3"/>
      <c r="C28" s="18"/>
      <c r="D28" s="13"/>
      <c r="E28" s="20"/>
      <c r="F28" s="13"/>
      <c r="G28" s="22"/>
      <c r="H28" s="29">
        <f t="shared" si="0"/>
        <v>0</v>
      </c>
      <c r="I28" s="13"/>
    </row>
    <row r="29" spans="1:9" x14ac:dyDescent="0.15">
      <c r="A29" s="42"/>
      <c r="B29" s="3"/>
      <c r="C29" s="162" t="s">
        <v>31</v>
      </c>
      <c r="D29" s="163"/>
      <c r="E29" s="163"/>
      <c r="F29" s="163"/>
      <c r="G29" s="164"/>
      <c r="H29" s="62">
        <f>SUM(H30:H31)</f>
        <v>0</v>
      </c>
      <c r="I29" s="54"/>
    </row>
    <row r="30" spans="1:9" x14ac:dyDescent="0.15">
      <c r="A30" s="42"/>
      <c r="B30" s="3"/>
      <c r="C30" s="15"/>
      <c r="D30" s="19"/>
      <c r="E30" s="19"/>
      <c r="F30" s="19"/>
      <c r="G30" s="21"/>
      <c r="H30" s="28">
        <f>$E30*$F30</f>
        <v>0</v>
      </c>
      <c r="I30" s="41"/>
    </row>
    <row r="31" spans="1:9" x14ac:dyDescent="0.15">
      <c r="A31" s="42"/>
      <c r="B31" s="3"/>
      <c r="C31" s="16"/>
      <c r="D31" s="58"/>
      <c r="E31" s="59"/>
      <c r="F31" s="58"/>
      <c r="G31" s="60"/>
      <c r="H31" s="29">
        <f t="shared" si="0"/>
        <v>0</v>
      </c>
      <c r="I31" s="13"/>
    </row>
    <row r="32" spans="1:9" x14ac:dyDescent="0.15">
      <c r="A32" s="42"/>
      <c r="B32" s="3"/>
      <c r="C32" s="159" t="s">
        <v>34</v>
      </c>
      <c r="D32" s="160"/>
      <c r="E32" s="160"/>
      <c r="F32" s="160"/>
      <c r="G32" s="161"/>
      <c r="H32" s="62">
        <f>SUM(H33:H34)</f>
        <v>0</v>
      </c>
      <c r="I32" s="54"/>
    </row>
    <row r="33" spans="1:9" x14ac:dyDescent="0.15">
      <c r="A33" s="42"/>
      <c r="B33" s="3"/>
      <c r="C33" s="17"/>
      <c r="D33" s="21"/>
      <c r="E33" s="19"/>
      <c r="F33" s="19"/>
      <c r="G33" s="21"/>
      <c r="H33" s="28">
        <f>$E33*$F33</f>
        <v>0</v>
      </c>
      <c r="I33" s="41"/>
    </row>
    <row r="34" spans="1:9" x14ac:dyDescent="0.15">
      <c r="A34" s="42"/>
      <c r="B34" s="3"/>
      <c r="C34" s="18"/>
      <c r="D34" s="22"/>
      <c r="E34" s="20"/>
      <c r="F34" s="13"/>
      <c r="G34" s="22"/>
      <c r="H34" s="29">
        <f t="shared" si="0"/>
        <v>0</v>
      </c>
      <c r="I34" s="13"/>
    </row>
    <row r="35" spans="1:9" x14ac:dyDescent="0.15">
      <c r="A35" s="42"/>
      <c r="B35" s="3"/>
      <c r="C35" s="162" t="s">
        <v>36</v>
      </c>
      <c r="D35" s="163"/>
      <c r="E35" s="163"/>
      <c r="F35" s="163"/>
      <c r="G35" s="164"/>
      <c r="H35" s="62">
        <f>SUM(SUM(H36:H37))</f>
        <v>0</v>
      </c>
      <c r="I35" s="54"/>
    </row>
    <row r="36" spans="1:9" x14ac:dyDescent="0.15">
      <c r="A36" s="42"/>
      <c r="B36" s="3"/>
      <c r="C36" s="17"/>
      <c r="D36" s="21"/>
      <c r="E36" s="19"/>
      <c r="F36" s="19"/>
      <c r="G36" s="21"/>
      <c r="H36" s="28">
        <f>$E36*$F36</f>
        <v>0</v>
      </c>
      <c r="I36" s="11"/>
    </row>
    <row r="37" spans="1:9" x14ac:dyDescent="0.15">
      <c r="A37" s="42"/>
      <c r="B37" s="3"/>
      <c r="C37" s="18"/>
      <c r="D37" s="60"/>
      <c r="E37" s="59"/>
      <c r="F37" s="58"/>
      <c r="G37" s="60"/>
      <c r="H37" s="29">
        <f t="shared" si="0"/>
        <v>0</v>
      </c>
      <c r="I37" s="39"/>
    </row>
    <row r="38" spans="1:9" x14ac:dyDescent="0.15">
      <c r="A38" s="42"/>
      <c r="B38" s="3"/>
      <c r="C38" s="159" t="s">
        <v>38</v>
      </c>
      <c r="D38" s="160"/>
      <c r="E38" s="160"/>
      <c r="F38" s="160"/>
      <c r="G38" s="161"/>
      <c r="H38" s="62">
        <f>SUM(H39:H40)</f>
        <v>0</v>
      </c>
      <c r="I38" s="54"/>
    </row>
    <row r="39" spans="1:9" x14ac:dyDescent="0.15">
      <c r="A39" s="42"/>
      <c r="B39" s="3"/>
      <c r="C39" s="17"/>
      <c r="D39" s="19"/>
      <c r="E39" s="19"/>
      <c r="F39" s="19"/>
      <c r="G39" s="21"/>
      <c r="H39" s="28">
        <f>$E39*$F39</f>
        <v>0</v>
      </c>
      <c r="I39" s="41"/>
    </row>
    <row r="40" spans="1:9" x14ac:dyDescent="0.15">
      <c r="A40" s="42"/>
      <c r="B40" s="3"/>
      <c r="C40" s="18"/>
      <c r="D40" s="13"/>
      <c r="E40" s="20"/>
      <c r="F40" s="13"/>
      <c r="G40" s="22"/>
      <c r="H40" s="20">
        <f t="shared" si="0"/>
        <v>0</v>
      </c>
      <c r="I40" s="13"/>
    </row>
    <row r="41" spans="1:9" x14ac:dyDescent="0.15">
      <c r="A41" s="42"/>
      <c r="B41" s="3"/>
      <c r="C41" s="162" t="s">
        <v>40</v>
      </c>
      <c r="D41" s="163"/>
      <c r="E41" s="163"/>
      <c r="F41" s="163"/>
      <c r="G41" s="164"/>
      <c r="H41" s="63">
        <f>SUM(H42:H43)</f>
        <v>0</v>
      </c>
      <c r="I41" s="54"/>
    </row>
    <row r="42" spans="1:9" x14ac:dyDescent="0.15">
      <c r="A42" s="42"/>
      <c r="B42" s="3"/>
      <c r="C42" s="23"/>
      <c r="D42" s="11"/>
      <c r="E42" s="24"/>
      <c r="F42" s="11"/>
      <c r="G42" s="25"/>
      <c r="H42" s="36">
        <f t="shared" si="0"/>
        <v>0</v>
      </c>
      <c r="I42" s="11"/>
    </row>
    <row r="43" spans="1:9" x14ac:dyDescent="0.15">
      <c r="A43" s="42"/>
      <c r="B43" s="3"/>
      <c r="C43" s="18"/>
      <c r="D43" s="13"/>
      <c r="E43" s="20"/>
      <c r="F43" s="13"/>
      <c r="G43" s="22"/>
      <c r="H43" s="20">
        <f t="shared" si="0"/>
        <v>0</v>
      </c>
      <c r="I43" s="39"/>
    </row>
    <row r="44" spans="1:9" ht="24.95" customHeight="1" x14ac:dyDescent="0.15">
      <c r="A44" s="42"/>
      <c r="B44" s="153" t="s">
        <v>55</v>
      </c>
      <c r="C44" s="154"/>
      <c r="D44" s="154"/>
      <c r="E44" s="154"/>
      <c r="F44" s="154"/>
      <c r="G44" s="155"/>
      <c r="H44" s="109">
        <f>H3+H7</f>
        <v>0</v>
      </c>
      <c r="I44" s="39"/>
    </row>
    <row r="45" spans="1:9" ht="24.95" customHeight="1" x14ac:dyDescent="0.15">
      <c r="A45" s="42"/>
      <c r="B45" s="151" t="s">
        <v>92</v>
      </c>
      <c r="C45" s="151"/>
      <c r="D45" s="151"/>
      <c r="E45" s="151"/>
      <c r="F45" s="151"/>
      <c r="G45" s="152"/>
      <c r="H45" s="110">
        <v>0</v>
      </c>
      <c r="I45" s="56"/>
    </row>
    <row r="46" spans="1:9" ht="24.95" customHeight="1" x14ac:dyDescent="0.15">
      <c r="A46" s="42"/>
      <c r="B46" s="147" t="s">
        <v>56</v>
      </c>
      <c r="C46" s="148"/>
      <c r="D46" s="148"/>
      <c r="E46" s="148"/>
      <c r="F46" s="148"/>
      <c r="G46" s="149"/>
      <c r="H46" s="35">
        <v>0</v>
      </c>
      <c r="I46" s="38"/>
    </row>
    <row r="47" spans="1:9" s="67" customFormat="1" ht="24.95" customHeight="1" x14ac:dyDescent="0.15">
      <c r="A47" s="64"/>
      <c r="B47" s="144" t="s">
        <v>57</v>
      </c>
      <c r="C47" s="145"/>
      <c r="D47" s="145"/>
      <c r="E47" s="145"/>
      <c r="F47" s="145"/>
      <c r="G47" s="146"/>
      <c r="H47" s="106">
        <f>ROUNDDOWN((H44+H45+H46)*0.08,0)</f>
        <v>0</v>
      </c>
      <c r="I47" s="87"/>
    </row>
    <row r="48" spans="1:9" ht="24.95" customHeight="1" x14ac:dyDescent="0.15">
      <c r="A48" s="42"/>
      <c r="B48" s="156" t="s">
        <v>58</v>
      </c>
      <c r="C48" s="157"/>
      <c r="D48" s="157"/>
      <c r="E48" s="157"/>
      <c r="F48" s="157"/>
      <c r="G48" s="158"/>
      <c r="H48" s="55">
        <f>H3+H7+H45</f>
        <v>0</v>
      </c>
      <c r="I48" s="56"/>
    </row>
  </sheetData>
  <mergeCells count="18">
    <mergeCell ref="B48:G48"/>
    <mergeCell ref="C8:G8"/>
    <mergeCell ref="C11:G11"/>
    <mergeCell ref="C14:G14"/>
    <mergeCell ref="C20:G20"/>
    <mergeCell ref="C23:G23"/>
    <mergeCell ref="C26:G26"/>
    <mergeCell ref="C29:G29"/>
    <mergeCell ref="C32:G32"/>
    <mergeCell ref="C35:G35"/>
    <mergeCell ref="C38:G38"/>
    <mergeCell ref="C41:G41"/>
    <mergeCell ref="B47:G47"/>
    <mergeCell ref="B46:G46"/>
    <mergeCell ref="B3:G3"/>
    <mergeCell ref="B7:G7"/>
    <mergeCell ref="B45:G45"/>
    <mergeCell ref="B44:G44"/>
  </mergeCells>
  <phoneticPr fontId="2"/>
  <pageMargins left="0.7" right="0.7" top="0.75" bottom="0.75" header="0.3" footer="0.3"/>
  <pageSetup paperSize="9" orientation="portrait" r:id="rId1"/>
  <ignoredErrors>
    <ignoredError sqref="H41 H14 H11 H20 H23 H38 H35 H32 H29 H26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41"/>
  <sheetViews>
    <sheetView topLeftCell="A19" zoomScale="85" zoomScaleNormal="85" zoomScalePageLayoutView="55" workbookViewId="0">
      <selection activeCell="M18" sqref="M18"/>
    </sheetView>
  </sheetViews>
  <sheetFormatPr defaultColWidth="8.875" defaultRowHeight="15.75" x14ac:dyDescent="0.15"/>
  <cols>
    <col min="1" max="3" width="8.875" style="1"/>
    <col min="4" max="4" width="20.625" style="1" bestFit="1" customWidth="1"/>
    <col min="5" max="5" width="10.125" style="2" customWidth="1"/>
    <col min="6" max="6" width="8.875" style="1" customWidth="1"/>
    <col min="7" max="7" width="8.375" style="1" bestFit="1" customWidth="1"/>
    <col min="8" max="8" width="13.5" style="2" customWidth="1"/>
    <col min="9" max="9" width="39.875" style="1" customWidth="1"/>
    <col min="10" max="16384" width="8.875" style="1"/>
  </cols>
  <sheetData>
    <row r="2" spans="1:9" ht="16.5" x14ac:dyDescent="0.15">
      <c r="B2" s="57"/>
    </row>
    <row r="3" spans="1:9" x14ac:dyDescent="0.15">
      <c r="B3" s="43"/>
      <c r="C3" s="43"/>
      <c r="D3" s="43"/>
      <c r="E3" s="44"/>
      <c r="F3" s="43"/>
      <c r="G3" s="43"/>
      <c r="H3" s="44"/>
      <c r="I3" s="43"/>
    </row>
    <row r="4" spans="1:9" ht="16.5" thickBot="1" x14ac:dyDescent="0.2">
      <c r="A4" s="42"/>
      <c r="B4" s="48" t="s">
        <v>0</v>
      </c>
      <c r="C4" s="49" t="s">
        <v>1</v>
      </c>
      <c r="D4" s="50" t="s">
        <v>2</v>
      </c>
      <c r="E4" s="51" t="s">
        <v>3</v>
      </c>
      <c r="F4" s="50" t="s">
        <v>4</v>
      </c>
      <c r="G4" s="48" t="s">
        <v>5</v>
      </c>
      <c r="H4" s="52" t="s">
        <v>6</v>
      </c>
      <c r="I4" s="48" t="s">
        <v>7</v>
      </c>
    </row>
    <row r="5" spans="1:9" s="67" customFormat="1" ht="24.95" customHeight="1" thickTop="1" x14ac:dyDescent="0.15">
      <c r="A5" s="64"/>
      <c r="B5" s="126" t="s">
        <v>60</v>
      </c>
      <c r="C5" s="126"/>
      <c r="D5" s="126"/>
      <c r="E5" s="126"/>
      <c r="F5" s="126"/>
      <c r="G5" s="126"/>
      <c r="H5" s="65">
        <f>SUM(H6:H8)</f>
        <v>1575000</v>
      </c>
      <c r="I5" s="66"/>
    </row>
    <row r="6" spans="1:9" s="67" customFormat="1" ht="24.95" customHeight="1" x14ac:dyDescent="0.15">
      <c r="A6" s="64"/>
      <c r="B6" s="68"/>
      <c r="C6" s="69"/>
      <c r="D6" s="70" t="s">
        <v>8</v>
      </c>
      <c r="E6" s="71">
        <v>5500</v>
      </c>
      <c r="F6" s="70">
        <v>45</v>
      </c>
      <c r="G6" s="70" t="s">
        <v>9</v>
      </c>
      <c r="H6" s="72">
        <f>$E6*$F6</f>
        <v>247500</v>
      </c>
      <c r="I6" s="70"/>
    </row>
    <row r="7" spans="1:9" s="67" customFormat="1" ht="24.95" customHeight="1" x14ac:dyDescent="0.15">
      <c r="A7" s="64"/>
      <c r="B7" s="68"/>
      <c r="C7" s="69"/>
      <c r="D7" s="73" t="s">
        <v>8</v>
      </c>
      <c r="E7" s="74">
        <v>5500</v>
      </c>
      <c r="F7" s="73">
        <v>45</v>
      </c>
      <c r="G7" s="73" t="s">
        <v>9</v>
      </c>
      <c r="H7" s="75">
        <f t="shared" ref="H7:H36" si="0">$E7*$F7</f>
        <v>247500</v>
      </c>
      <c r="I7" s="76"/>
    </row>
    <row r="8" spans="1:9" s="67" customFormat="1" ht="24.95" customHeight="1" x14ac:dyDescent="0.15">
      <c r="A8" s="64"/>
      <c r="B8" s="77"/>
      <c r="C8" s="78"/>
      <c r="D8" s="79" t="s">
        <v>8</v>
      </c>
      <c r="E8" s="80">
        <v>4000</v>
      </c>
      <c r="F8" s="79">
        <v>270</v>
      </c>
      <c r="G8" s="79" t="s">
        <v>9</v>
      </c>
      <c r="H8" s="81">
        <f t="shared" si="0"/>
        <v>1080000</v>
      </c>
      <c r="I8" s="79"/>
    </row>
    <row r="9" spans="1:9" s="67" customFormat="1" ht="24.95" customHeight="1" x14ac:dyDescent="0.15">
      <c r="A9" s="64"/>
      <c r="B9" s="127" t="s">
        <v>61</v>
      </c>
      <c r="C9" s="127"/>
      <c r="D9" s="127"/>
      <c r="E9" s="127"/>
      <c r="F9" s="127"/>
      <c r="G9" s="128"/>
      <c r="H9" s="65">
        <f>H10+H12+H14+H20+H22+H24+H26+H28+H30+H32+H34</f>
        <v>1894933</v>
      </c>
      <c r="I9" s="82"/>
    </row>
    <row r="10" spans="1:9" s="67" customFormat="1" ht="24.95" customHeight="1" x14ac:dyDescent="0.15">
      <c r="A10" s="64"/>
      <c r="B10" s="83"/>
      <c r="C10" s="123" t="s">
        <v>10</v>
      </c>
      <c r="D10" s="124"/>
      <c r="E10" s="124"/>
      <c r="F10" s="124"/>
      <c r="G10" s="125"/>
      <c r="H10" s="84">
        <f>SUM(H11:H11)</f>
        <v>250000</v>
      </c>
      <c r="I10" s="85"/>
    </row>
    <row r="11" spans="1:9" s="67" customFormat="1" ht="24.95" customHeight="1" x14ac:dyDescent="0.15">
      <c r="A11" s="64"/>
      <c r="B11" s="68"/>
      <c r="C11" s="86"/>
      <c r="D11" s="87" t="s">
        <v>11</v>
      </c>
      <c r="E11" s="88">
        <v>2500</v>
      </c>
      <c r="F11" s="87">
        <v>100</v>
      </c>
      <c r="G11" s="89" t="s">
        <v>9</v>
      </c>
      <c r="H11" s="90">
        <f>$E11*$F11</f>
        <v>250000</v>
      </c>
      <c r="I11" s="79" t="s">
        <v>44</v>
      </c>
    </row>
    <row r="12" spans="1:9" s="67" customFormat="1" ht="24.95" customHeight="1" x14ac:dyDescent="0.15">
      <c r="A12" s="64"/>
      <c r="B12" s="68"/>
      <c r="C12" s="129" t="s">
        <v>12</v>
      </c>
      <c r="D12" s="130"/>
      <c r="E12" s="130"/>
      <c r="F12" s="130"/>
      <c r="G12" s="131"/>
      <c r="H12" s="91">
        <f>SUM(H13:H13)</f>
        <v>105000</v>
      </c>
      <c r="I12" s="85"/>
    </row>
    <row r="13" spans="1:9" s="67" customFormat="1" ht="24.95" customHeight="1" x14ac:dyDescent="0.15">
      <c r="A13" s="64"/>
      <c r="B13" s="68"/>
      <c r="C13" s="92"/>
      <c r="D13" s="93" t="s">
        <v>13</v>
      </c>
      <c r="E13" s="94">
        <v>15000</v>
      </c>
      <c r="F13" s="93">
        <v>7</v>
      </c>
      <c r="G13" s="95" t="s">
        <v>14</v>
      </c>
      <c r="H13" s="90">
        <f t="shared" si="0"/>
        <v>105000</v>
      </c>
      <c r="I13" s="79"/>
    </row>
    <row r="14" spans="1:9" s="67" customFormat="1" ht="24.95" customHeight="1" x14ac:dyDescent="0.15">
      <c r="A14" s="64"/>
      <c r="B14" s="68"/>
      <c r="C14" s="123" t="s">
        <v>15</v>
      </c>
      <c r="D14" s="124"/>
      <c r="E14" s="124"/>
      <c r="F14" s="124"/>
      <c r="G14" s="125"/>
      <c r="H14" s="91">
        <f>SUM(H15:H19)</f>
        <v>880800</v>
      </c>
      <c r="I14" s="85"/>
    </row>
    <row r="15" spans="1:9" s="67" customFormat="1" ht="39.75" customHeight="1" x14ac:dyDescent="0.15">
      <c r="A15" s="64"/>
      <c r="B15" s="68"/>
      <c r="C15" s="92"/>
      <c r="D15" s="70" t="s">
        <v>16</v>
      </c>
      <c r="E15" s="71">
        <v>75000</v>
      </c>
      <c r="F15" s="96">
        <v>3</v>
      </c>
      <c r="G15" s="96" t="s">
        <v>17</v>
      </c>
      <c r="H15" s="72">
        <f t="shared" si="0"/>
        <v>225000</v>
      </c>
      <c r="I15" s="97" t="s">
        <v>52</v>
      </c>
    </row>
    <row r="16" spans="1:9" s="67" customFormat="1" ht="24.95" customHeight="1" x14ac:dyDescent="0.15">
      <c r="A16" s="64"/>
      <c r="B16" s="68"/>
      <c r="C16" s="92"/>
      <c r="D16" s="73" t="s">
        <v>18</v>
      </c>
      <c r="E16" s="74">
        <v>4200</v>
      </c>
      <c r="F16" s="98">
        <v>30</v>
      </c>
      <c r="G16" s="98" t="s">
        <v>14</v>
      </c>
      <c r="H16" s="75">
        <f t="shared" si="0"/>
        <v>126000</v>
      </c>
      <c r="I16" s="73" t="s">
        <v>45</v>
      </c>
    </row>
    <row r="17" spans="1:9" s="67" customFormat="1" ht="24.95" customHeight="1" x14ac:dyDescent="0.15">
      <c r="A17" s="64"/>
      <c r="B17" s="68"/>
      <c r="C17" s="92"/>
      <c r="D17" s="73" t="s">
        <v>19</v>
      </c>
      <c r="E17" s="74">
        <v>3600</v>
      </c>
      <c r="F17" s="98">
        <v>15</v>
      </c>
      <c r="G17" s="98" t="s">
        <v>14</v>
      </c>
      <c r="H17" s="75">
        <f t="shared" si="0"/>
        <v>54000</v>
      </c>
      <c r="I17" s="73" t="s">
        <v>46</v>
      </c>
    </row>
    <row r="18" spans="1:9" s="67" customFormat="1" ht="24.95" customHeight="1" x14ac:dyDescent="0.15">
      <c r="A18" s="64"/>
      <c r="B18" s="68"/>
      <c r="C18" s="92"/>
      <c r="D18" s="73" t="s">
        <v>20</v>
      </c>
      <c r="E18" s="74">
        <v>12900</v>
      </c>
      <c r="F18" s="98">
        <v>26</v>
      </c>
      <c r="G18" s="98" t="s">
        <v>21</v>
      </c>
      <c r="H18" s="75">
        <f t="shared" si="0"/>
        <v>335400</v>
      </c>
      <c r="I18" s="76" t="s">
        <v>47</v>
      </c>
    </row>
    <row r="19" spans="1:9" s="67" customFormat="1" ht="24.95" customHeight="1" x14ac:dyDescent="0.15">
      <c r="A19" s="64"/>
      <c r="B19" s="68"/>
      <c r="C19" s="92"/>
      <c r="D19" s="99" t="s">
        <v>19</v>
      </c>
      <c r="E19" s="100">
        <v>10800</v>
      </c>
      <c r="F19" s="101">
        <v>13</v>
      </c>
      <c r="G19" s="101" t="s">
        <v>21</v>
      </c>
      <c r="H19" s="81">
        <f t="shared" si="0"/>
        <v>140400</v>
      </c>
      <c r="I19" s="79" t="s">
        <v>48</v>
      </c>
    </row>
    <row r="20" spans="1:9" s="67" customFormat="1" ht="24.95" customHeight="1" x14ac:dyDescent="0.15">
      <c r="A20" s="64"/>
      <c r="B20" s="68"/>
      <c r="C20" s="123" t="s">
        <v>22</v>
      </c>
      <c r="D20" s="124"/>
      <c r="E20" s="124"/>
      <c r="F20" s="124"/>
      <c r="G20" s="125"/>
      <c r="H20" s="91">
        <f>SUM(H21:H21)</f>
        <v>10000</v>
      </c>
      <c r="I20" s="85"/>
    </row>
    <row r="21" spans="1:9" s="67" customFormat="1" ht="24.95" customHeight="1" x14ac:dyDescent="0.15">
      <c r="A21" s="64"/>
      <c r="B21" s="68"/>
      <c r="C21" s="86"/>
      <c r="D21" s="87" t="s">
        <v>23</v>
      </c>
      <c r="E21" s="88">
        <v>10000</v>
      </c>
      <c r="F21" s="87">
        <v>1</v>
      </c>
      <c r="G21" s="89" t="s">
        <v>24</v>
      </c>
      <c r="H21" s="90">
        <f t="shared" si="0"/>
        <v>10000</v>
      </c>
      <c r="I21" s="102"/>
    </row>
    <row r="22" spans="1:9" s="67" customFormat="1" ht="24.95" customHeight="1" x14ac:dyDescent="0.15">
      <c r="A22" s="64"/>
      <c r="B22" s="68"/>
      <c r="C22" s="129" t="s">
        <v>25</v>
      </c>
      <c r="D22" s="130"/>
      <c r="E22" s="130"/>
      <c r="F22" s="130"/>
      <c r="G22" s="131"/>
      <c r="H22" s="91">
        <f>SUM(H23:H23)</f>
        <v>1500</v>
      </c>
      <c r="I22" s="85"/>
    </row>
    <row r="23" spans="1:9" s="67" customFormat="1" ht="24.95" customHeight="1" x14ac:dyDescent="0.15">
      <c r="A23" s="64"/>
      <c r="B23" s="68"/>
      <c r="C23" s="92"/>
      <c r="D23" s="93" t="s">
        <v>26</v>
      </c>
      <c r="E23" s="94">
        <v>500</v>
      </c>
      <c r="F23" s="93">
        <v>3</v>
      </c>
      <c r="G23" s="95" t="s">
        <v>27</v>
      </c>
      <c r="H23" s="90">
        <f t="shared" si="0"/>
        <v>1500</v>
      </c>
      <c r="I23" s="102"/>
    </row>
    <row r="24" spans="1:9" s="67" customFormat="1" ht="24.95" customHeight="1" x14ac:dyDescent="0.15">
      <c r="A24" s="64"/>
      <c r="B24" s="68"/>
      <c r="C24" s="123" t="s">
        <v>28</v>
      </c>
      <c r="D24" s="124"/>
      <c r="E24" s="124"/>
      <c r="F24" s="124"/>
      <c r="G24" s="125"/>
      <c r="H24" s="91">
        <f>SUM(H25:H25)</f>
        <v>120000</v>
      </c>
      <c r="I24" s="85"/>
    </row>
    <row r="25" spans="1:9" s="67" customFormat="1" ht="24.95" customHeight="1" x14ac:dyDescent="0.15">
      <c r="A25" s="64"/>
      <c r="B25" s="68"/>
      <c r="C25" s="86"/>
      <c r="D25" s="87" t="s">
        <v>29</v>
      </c>
      <c r="E25" s="88">
        <v>6000</v>
      </c>
      <c r="F25" s="87">
        <v>20</v>
      </c>
      <c r="G25" s="89" t="s">
        <v>30</v>
      </c>
      <c r="H25" s="90">
        <f t="shared" si="0"/>
        <v>120000</v>
      </c>
      <c r="I25" s="79" t="s">
        <v>49</v>
      </c>
    </row>
    <row r="26" spans="1:9" s="67" customFormat="1" ht="24.95" customHeight="1" x14ac:dyDescent="0.15">
      <c r="A26" s="64"/>
      <c r="B26" s="68"/>
      <c r="C26" s="129" t="s">
        <v>31</v>
      </c>
      <c r="D26" s="130"/>
      <c r="E26" s="130"/>
      <c r="F26" s="130"/>
      <c r="G26" s="131"/>
      <c r="H26" s="91">
        <f>SUM(H27:H27)</f>
        <v>260000</v>
      </c>
      <c r="I26" s="85"/>
    </row>
    <row r="27" spans="1:9" s="67" customFormat="1" ht="24.95" customHeight="1" x14ac:dyDescent="0.15">
      <c r="A27" s="64"/>
      <c r="B27" s="68"/>
      <c r="C27" s="86"/>
      <c r="D27" s="87" t="s">
        <v>32</v>
      </c>
      <c r="E27" s="88">
        <v>20000</v>
      </c>
      <c r="F27" s="87">
        <v>13</v>
      </c>
      <c r="G27" s="89" t="s">
        <v>33</v>
      </c>
      <c r="H27" s="90">
        <f t="shared" si="0"/>
        <v>260000</v>
      </c>
      <c r="I27" s="79"/>
    </row>
    <row r="28" spans="1:9" s="67" customFormat="1" ht="24.95" customHeight="1" x14ac:dyDescent="0.15">
      <c r="A28" s="64"/>
      <c r="B28" s="68"/>
      <c r="C28" s="129" t="s">
        <v>34</v>
      </c>
      <c r="D28" s="130"/>
      <c r="E28" s="130"/>
      <c r="F28" s="130"/>
      <c r="G28" s="131"/>
      <c r="H28" s="91">
        <f>SUM(H29:H29)</f>
        <v>120133</v>
      </c>
      <c r="I28" s="85"/>
    </row>
    <row r="29" spans="1:9" s="67" customFormat="1" ht="24.95" customHeight="1" x14ac:dyDescent="0.15">
      <c r="A29" s="64"/>
      <c r="B29" s="68"/>
      <c r="C29" s="86"/>
      <c r="D29" s="87" t="s">
        <v>35</v>
      </c>
      <c r="E29" s="88">
        <v>9241</v>
      </c>
      <c r="F29" s="87">
        <v>13</v>
      </c>
      <c r="G29" s="89" t="s">
        <v>33</v>
      </c>
      <c r="H29" s="90">
        <f t="shared" si="0"/>
        <v>120133</v>
      </c>
      <c r="I29" s="79" t="s">
        <v>50</v>
      </c>
    </row>
    <row r="30" spans="1:9" s="67" customFormat="1" ht="24.95" customHeight="1" x14ac:dyDescent="0.15">
      <c r="A30" s="64"/>
      <c r="B30" s="68"/>
      <c r="C30" s="129" t="s">
        <v>36</v>
      </c>
      <c r="D30" s="130"/>
      <c r="E30" s="130"/>
      <c r="F30" s="130"/>
      <c r="G30" s="131"/>
      <c r="H30" s="91">
        <f>SUM(SUM(H31:H31))</f>
        <v>15000</v>
      </c>
      <c r="I30" s="85"/>
    </row>
    <row r="31" spans="1:9" s="67" customFormat="1" ht="24.95" customHeight="1" x14ac:dyDescent="0.15">
      <c r="A31" s="64"/>
      <c r="B31" s="68"/>
      <c r="C31" s="92"/>
      <c r="D31" s="93" t="s">
        <v>37</v>
      </c>
      <c r="E31" s="94">
        <v>5000</v>
      </c>
      <c r="F31" s="93">
        <v>3</v>
      </c>
      <c r="G31" s="95" t="s">
        <v>43</v>
      </c>
      <c r="H31" s="90">
        <f t="shared" si="0"/>
        <v>15000</v>
      </c>
      <c r="I31" s="102"/>
    </row>
    <row r="32" spans="1:9" s="67" customFormat="1" ht="24.95" customHeight="1" x14ac:dyDescent="0.15">
      <c r="A32" s="64"/>
      <c r="B32" s="68"/>
      <c r="C32" s="123" t="s">
        <v>38</v>
      </c>
      <c r="D32" s="124"/>
      <c r="E32" s="124"/>
      <c r="F32" s="124"/>
      <c r="G32" s="125"/>
      <c r="H32" s="91">
        <f>SUM(H33:H33)</f>
        <v>100000</v>
      </c>
      <c r="I32" s="85"/>
    </row>
    <row r="33" spans="1:9" s="67" customFormat="1" ht="24.95" customHeight="1" x14ac:dyDescent="0.15">
      <c r="A33" s="64"/>
      <c r="B33" s="68"/>
      <c r="C33" s="86"/>
      <c r="D33" s="87" t="s">
        <v>39</v>
      </c>
      <c r="E33" s="88">
        <v>5000</v>
      </c>
      <c r="F33" s="87">
        <v>20</v>
      </c>
      <c r="G33" s="89" t="s">
        <v>14</v>
      </c>
      <c r="H33" s="88">
        <f t="shared" si="0"/>
        <v>100000</v>
      </c>
      <c r="I33" s="79" t="s">
        <v>51</v>
      </c>
    </row>
    <row r="34" spans="1:9" s="67" customFormat="1" ht="24.95" customHeight="1" x14ac:dyDescent="0.15">
      <c r="A34" s="64"/>
      <c r="B34" s="68"/>
      <c r="C34" s="129" t="s">
        <v>40</v>
      </c>
      <c r="D34" s="130"/>
      <c r="E34" s="130"/>
      <c r="F34" s="130"/>
      <c r="G34" s="131"/>
      <c r="H34" s="103">
        <f>SUM(H35:H36)</f>
        <v>32500</v>
      </c>
      <c r="I34" s="85"/>
    </row>
    <row r="35" spans="1:9" s="67" customFormat="1" ht="24.95" customHeight="1" x14ac:dyDescent="0.15">
      <c r="A35" s="64"/>
      <c r="B35" s="111"/>
      <c r="C35" s="104"/>
      <c r="D35" s="70" t="s">
        <v>41</v>
      </c>
      <c r="E35" s="71">
        <v>10000</v>
      </c>
      <c r="F35" s="70">
        <v>1</v>
      </c>
      <c r="G35" s="96" t="s">
        <v>30</v>
      </c>
      <c r="H35" s="71">
        <f t="shared" si="0"/>
        <v>10000</v>
      </c>
      <c r="I35" s="70"/>
    </row>
    <row r="36" spans="1:9" s="67" customFormat="1" ht="24.95" customHeight="1" x14ac:dyDescent="0.15">
      <c r="A36" s="64"/>
      <c r="B36" s="77"/>
      <c r="C36" s="86"/>
      <c r="D36" s="102" t="s">
        <v>42</v>
      </c>
      <c r="E36" s="105">
        <v>1500</v>
      </c>
      <c r="F36" s="112">
        <v>15</v>
      </c>
      <c r="G36" s="102" t="s">
        <v>33</v>
      </c>
      <c r="H36" s="105">
        <f t="shared" si="0"/>
        <v>22500</v>
      </c>
      <c r="I36" s="102"/>
    </row>
    <row r="37" spans="1:9" s="67" customFormat="1" ht="24.95" customHeight="1" x14ac:dyDescent="0.15">
      <c r="A37" s="64"/>
      <c r="B37" s="141" t="s">
        <v>59</v>
      </c>
      <c r="C37" s="142"/>
      <c r="D37" s="142"/>
      <c r="E37" s="142"/>
      <c r="F37" s="142"/>
      <c r="G37" s="143"/>
      <c r="H37" s="114">
        <f>H5+H9</f>
        <v>3469933</v>
      </c>
      <c r="I37" s="102"/>
    </row>
    <row r="38" spans="1:9" s="67" customFormat="1" ht="24.95" customHeight="1" x14ac:dyDescent="0.15">
      <c r="A38" s="64"/>
      <c r="B38" s="138" t="s">
        <v>62</v>
      </c>
      <c r="C38" s="139"/>
      <c r="D38" s="139"/>
      <c r="E38" s="139"/>
      <c r="F38" s="139"/>
      <c r="G38" s="140"/>
      <c r="H38" s="115">
        <v>400000</v>
      </c>
      <c r="I38" s="102"/>
    </row>
    <row r="39" spans="1:9" s="67" customFormat="1" ht="24.95" customHeight="1" x14ac:dyDescent="0.15">
      <c r="A39" s="64"/>
      <c r="B39" s="138" t="s">
        <v>63</v>
      </c>
      <c r="C39" s="139"/>
      <c r="D39" s="139"/>
      <c r="E39" s="139"/>
      <c r="F39" s="139"/>
      <c r="G39" s="140"/>
      <c r="H39" s="113">
        <v>0</v>
      </c>
      <c r="I39" s="102"/>
    </row>
    <row r="40" spans="1:9" s="67" customFormat="1" ht="24.95" customHeight="1" x14ac:dyDescent="0.15">
      <c r="A40" s="64"/>
      <c r="B40" s="132" t="s">
        <v>65</v>
      </c>
      <c r="C40" s="133"/>
      <c r="D40" s="133"/>
      <c r="E40" s="133"/>
      <c r="F40" s="133"/>
      <c r="G40" s="134"/>
      <c r="H40" s="106">
        <f>ROUNDDOWN((H37+H38+H39)*0.08,0)</f>
        <v>309594</v>
      </c>
      <c r="I40" s="87"/>
    </row>
    <row r="41" spans="1:9" s="67" customFormat="1" ht="24.95" customHeight="1" x14ac:dyDescent="0.15">
      <c r="A41" s="64"/>
      <c r="B41" s="135" t="s">
        <v>64</v>
      </c>
      <c r="C41" s="136"/>
      <c r="D41" s="136"/>
      <c r="E41" s="136"/>
      <c r="F41" s="136"/>
      <c r="G41" s="137"/>
      <c r="H41" s="107">
        <f>H5+H9+H38+H39+H40</f>
        <v>4179527</v>
      </c>
      <c r="I41" s="108"/>
    </row>
  </sheetData>
  <mergeCells count="18">
    <mergeCell ref="C34:G34"/>
    <mergeCell ref="B40:G40"/>
    <mergeCell ref="B41:G41"/>
    <mergeCell ref="B38:G38"/>
    <mergeCell ref="B39:G39"/>
    <mergeCell ref="B37:G37"/>
    <mergeCell ref="C32:G32"/>
    <mergeCell ref="B5:G5"/>
    <mergeCell ref="B9:G9"/>
    <mergeCell ref="C10:G10"/>
    <mergeCell ref="C12:G12"/>
    <mergeCell ref="C14:G14"/>
    <mergeCell ref="C20:G20"/>
    <mergeCell ref="C22:G22"/>
    <mergeCell ref="C24:G24"/>
    <mergeCell ref="C26:G26"/>
    <mergeCell ref="C28:G28"/>
    <mergeCell ref="C30:G30"/>
  </mergeCells>
  <phoneticPr fontId="2"/>
  <pageMargins left="0.7" right="0.7" top="0.75" bottom="0.75" header="0.3" footer="0.3"/>
  <pageSetup paperSize="9" orientation="portrait"/>
  <ignoredErrors>
    <ignoredError sqref="H32 H30 H28 H26 H24 H22 H20 H14 H11" formula="1"/>
  </ignoredError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099CC-A3AA-48C6-9F62-B034266CD3B9}">
  <dimension ref="A3:H25"/>
  <sheetViews>
    <sheetView workbookViewId="0">
      <selection activeCell="I5" sqref="I5"/>
    </sheetView>
  </sheetViews>
  <sheetFormatPr defaultRowHeight="13.5" x14ac:dyDescent="0.15"/>
  <cols>
    <col min="1" max="1" width="4.125" customWidth="1"/>
    <col min="2" max="3" width="13.75" customWidth="1"/>
    <col min="4" max="4" width="11.875" customWidth="1"/>
    <col min="5" max="5" width="11.125" bestFit="1" customWidth="1"/>
    <col min="8" max="8" width="13.875" customWidth="1"/>
  </cols>
  <sheetData>
    <row r="3" spans="1:8" x14ac:dyDescent="0.15">
      <c r="A3" s="165" t="s">
        <v>66</v>
      </c>
      <c r="B3" s="165" t="s">
        <v>0</v>
      </c>
      <c r="C3" s="165" t="s">
        <v>1</v>
      </c>
      <c r="D3" s="165" t="s">
        <v>67</v>
      </c>
      <c r="E3" s="165" t="s">
        <v>68</v>
      </c>
      <c r="F3" s="165" t="s">
        <v>90</v>
      </c>
      <c r="G3" s="165"/>
      <c r="H3" s="165" t="s">
        <v>7</v>
      </c>
    </row>
    <row r="4" spans="1:8" x14ac:dyDescent="0.15">
      <c r="A4" s="165"/>
      <c r="B4" s="165"/>
      <c r="C4" s="165"/>
      <c r="D4" s="165"/>
      <c r="E4" s="165"/>
      <c r="F4" s="116" t="s">
        <v>70</v>
      </c>
      <c r="G4" s="116" t="s">
        <v>69</v>
      </c>
      <c r="H4" s="165"/>
    </row>
    <row r="5" spans="1:8" ht="33" customHeight="1" x14ac:dyDescent="0.15">
      <c r="A5" s="166" t="s">
        <v>88</v>
      </c>
      <c r="B5" s="117" t="s">
        <v>71</v>
      </c>
      <c r="C5" s="117"/>
      <c r="D5" s="117"/>
      <c r="E5" s="117"/>
      <c r="F5" s="117"/>
      <c r="G5" s="117"/>
      <c r="H5" s="117"/>
    </row>
    <row r="6" spans="1:8" ht="33" customHeight="1" x14ac:dyDescent="0.15">
      <c r="A6" s="166"/>
      <c r="B6" s="117" t="s">
        <v>72</v>
      </c>
      <c r="C6" s="117"/>
      <c r="D6" s="117"/>
      <c r="E6" s="117"/>
      <c r="F6" s="117"/>
      <c r="G6" s="117"/>
      <c r="H6" s="117"/>
    </row>
    <row r="7" spans="1:8" ht="33" customHeight="1" thickBot="1" x14ac:dyDescent="0.2">
      <c r="A7" s="167"/>
      <c r="B7" s="118" t="s">
        <v>73</v>
      </c>
      <c r="C7" s="118"/>
      <c r="D7" s="118"/>
      <c r="E7" s="118"/>
      <c r="F7" s="118"/>
      <c r="G7" s="118"/>
      <c r="H7" s="118"/>
    </row>
    <row r="8" spans="1:8" ht="33" customHeight="1" thickBot="1" x14ac:dyDescent="0.2">
      <c r="A8" s="168" t="s">
        <v>89</v>
      </c>
      <c r="B8" s="119" t="s">
        <v>84</v>
      </c>
      <c r="C8" s="119"/>
      <c r="D8" s="119"/>
      <c r="E8" s="119"/>
      <c r="F8" s="119"/>
      <c r="G8" s="119"/>
      <c r="H8" s="119"/>
    </row>
    <row r="9" spans="1:8" ht="33" customHeight="1" x14ac:dyDescent="0.15">
      <c r="A9" s="166"/>
      <c r="B9" s="120" t="s">
        <v>85</v>
      </c>
      <c r="C9" s="121"/>
      <c r="D9" s="121">
        <f>SUM(D10:D20)</f>
        <v>0</v>
      </c>
      <c r="E9" s="121"/>
      <c r="F9" s="121"/>
      <c r="G9" s="121"/>
      <c r="H9" s="121"/>
    </row>
    <row r="10" spans="1:8" ht="27.95" customHeight="1" x14ac:dyDescent="0.15">
      <c r="A10" s="166"/>
      <c r="B10" s="120"/>
      <c r="C10" s="122" t="s">
        <v>10</v>
      </c>
      <c r="D10" s="117"/>
      <c r="E10" s="169"/>
      <c r="F10" s="117"/>
      <c r="G10" s="117"/>
      <c r="H10" s="117"/>
    </row>
    <row r="11" spans="1:8" ht="27.95" customHeight="1" x14ac:dyDescent="0.15">
      <c r="A11" s="166"/>
      <c r="B11" s="120"/>
      <c r="C11" s="122" t="s">
        <v>74</v>
      </c>
      <c r="D11" s="117"/>
      <c r="E11" s="170"/>
      <c r="F11" s="117"/>
      <c r="G11" s="117"/>
      <c r="H11" s="117"/>
    </row>
    <row r="12" spans="1:8" ht="27.95" customHeight="1" x14ac:dyDescent="0.15">
      <c r="A12" s="166"/>
      <c r="B12" s="120"/>
      <c r="C12" s="122" t="s">
        <v>75</v>
      </c>
      <c r="D12" s="117"/>
      <c r="E12" s="170"/>
      <c r="F12" s="117"/>
      <c r="G12" s="117"/>
      <c r="H12" s="117"/>
    </row>
    <row r="13" spans="1:8" ht="27.95" customHeight="1" x14ac:dyDescent="0.15">
      <c r="A13" s="166"/>
      <c r="B13" s="120"/>
      <c r="C13" s="122" t="s">
        <v>76</v>
      </c>
      <c r="D13" s="117"/>
      <c r="E13" s="170"/>
      <c r="F13" s="117"/>
      <c r="G13" s="117"/>
      <c r="H13" s="117"/>
    </row>
    <row r="14" spans="1:8" ht="27.95" customHeight="1" x14ac:dyDescent="0.15">
      <c r="A14" s="166"/>
      <c r="B14" s="120"/>
      <c r="C14" s="122" t="s">
        <v>77</v>
      </c>
      <c r="D14" s="117"/>
      <c r="E14" s="170"/>
      <c r="F14" s="117"/>
      <c r="G14" s="117"/>
      <c r="H14" s="117"/>
    </row>
    <row r="15" spans="1:8" ht="27.95" customHeight="1" x14ac:dyDescent="0.15">
      <c r="A15" s="166"/>
      <c r="B15" s="120"/>
      <c r="C15" s="122" t="s">
        <v>78</v>
      </c>
      <c r="D15" s="117"/>
      <c r="E15" s="170"/>
      <c r="F15" s="117"/>
      <c r="G15" s="117"/>
      <c r="H15" s="117"/>
    </row>
    <row r="16" spans="1:8" ht="27.95" customHeight="1" x14ac:dyDescent="0.15">
      <c r="A16" s="166"/>
      <c r="B16" s="120"/>
      <c r="C16" s="122" t="s">
        <v>79</v>
      </c>
      <c r="D16" s="117"/>
      <c r="E16" s="170"/>
      <c r="F16" s="117"/>
      <c r="G16" s="117"/>
      <c r="H16" s="117"/>
    </row>
    <row r="17" spans="1:8" ht="27.95" customHeight="1" x14ac:dyDescent="0.15">
      <c r="A17" s="166"/>
      <c r="B17" s="120"/>
      <c r="C17" s="122" t="s">
        <v>80</v>
      </c>
      <c r="D17" s="117"/>
      <c r="E17" s="170"/>
      <c r="F17" s="117"/>
      <c r="G17" s="117"/>
      <c r="H17" s="117"/>
    </row>
    <row r="18" spans="1:8" ht="27.95" customHeight="1" x14ac:dyDescent="0.15">
      <c r="A18" s="166"/>
      <c r="B18" s="120"/>
      <c r="C18" s="122" t="s">
        <v>81</v>
      </c>
      <c r="D18" s="117"/>
      <c r="E18" s="170"/>
      <c r="F18" s="117"/>
      <c r="G18" s="117"/>
      <c r="H18" s="117"/>
    </row>
    <row r="19" spans="1:8" ht="27.95" customHeight="1" x14ac:dyDescent="0.15">
      <c r="A19" s="166"/>
      <c r="B19" s="120"/>
      <c r="C19" s="122" t="s">
        <v>82</v>
      </c>
      <c r="D19" s="117"/>
      <c r="E19" s="170"/>
      <c r="F19" s="117"/>
      <c r="G19" s="117"/>
      <c r="H19" s="117"/>
    </row>
    <row r="20" spans="1:8" ht="27.95" customHeight="1" x14ac:dyDescent="0.15">
      <c r="A20" s="166"/>
      <c r="B20" s="120"/>
      <c r="C20" s="122" t="s">
        <v>83</v>
      </c>
      <c r="D20" s="117"/>
      <c r="E20" s="171"/>
      <c r="F20" s="117"/>
      <c r="G20" s="117"/>
      <c r="H20" s="117"/>
    </row>
    <row r="21" spans="1:8" ht="33" customHeight="1" thickBot="1" x14ac:dyDescent="0.2">
      <c r="A21" s="166"/>
      <c r="B21" s="178" t="s">
        <v>55</v>
      </c>
      <c r="C21" s="179"/>
      <c r="D21" s="118">
        <f>D8+D9</f>
        <v>0</v>
      </c>
      <c r="E21" s="118"/>
      <c r="F21" s="118"/>
      <c r="G21" s="118"/>
      <c r="H21" s="118"/>
    </row>
    <row r="22" spans="1:8" ht="33" customHeight="1" thickBot="1" x14ac:dyDescent="0.2">
      <c r="A22" s="166"/>
      <c r="B22" s="172" t="s">
        <v>87</v>
      </c>
      <c r="C22" s="173"/>
      <c r="D22" s="119"/>
      <c r="E22" s="119"/>
      <c r="F22" s="119"/>
      <c r="G22" s="119"/>
      <c r="H22" s="119"/>
    </row>
    <row r="23" spans="1:8" ht="33" customHeight="1" thickBot="1" x14ac:dyDescent="0.2">
      <c r="A23" s="166"/>
      <c r="B23" s="172" t="s">
        <v>86</v>
      </c>
      <c r="C23" s="173"/>
      <c r="D23" s="119"/>
      <c r="E23" s="119"/>
      <c r="F23" s="119"/>
      <c r="G23" s="119"/>
      <c r="H23" s="119"/>
    </row>
    <row r="24" spans="1:8" ht="33" customHeight="1" thickBot="1" x14ac:dyDescent="0.2">
      <c r="A24" s="166"/>
      <c r="B24" s="174" t="s">
        <v>91</v>
      </c>
      <c r="C24" s="175"/>
      <c r="D24" s="119">
        <f>ROUNDDOWN((D8+D9+D22+D23)*0.08,0)</f>
        <v>0</v>
      </c>
      <c r="E24" s="119"/>
      <c r="F24" s="119"/>
      <c r="G24" s="119"/>
      <c r="H24" s="119"/>
    </row>
    <row r="25" spans="1:8" ht="33" customHeight="1" x14ac:dyDescent="0.15">
      <c r="A25" s="166"/>
      <c r="B25" s="176" t="s">
        <v>58</v>
      </c>
      <c r="C25" s="177"/>
      <c r="D25" s="121">
        <f>D8+D9+D22+D23+D24</f>
        <v>0</v>
      </c>
      <c r="E25" s="121"/>
      <c r="F25" s="121"/>
      <c r="G25" s="121"/>
      <c r="H25" s="121"/>
    </row>
  </sheetData>
  <mergeCells count="15">
    <mergeCell ref="H3:H4"/>
    <mergeCell ref="A5:A7"/>
    <mergeCell ref="A8:A25"/>
    <mergeCell ref="E10:E20"/>
    <mergeCell ref="B22:C22"/>
    <mergeCell ref="B23:C23"/>
    <mergeCell ref="B24:C24"/>
    <mergeCell ref="B25:C25"/>
    <mergeCell ref="B21:C21"/>
    <mergeCell ref="A3:A4"/>
    <mergeCell ref="B3:B4"/>
    <mergeCell ref="C3:C4"/>
    <mergeCell ref="D3:D4"/>
    <mergeCell ref="E3:E4"/>
    <mergeCell ref="F3:G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見積書様式</vt:lpstr>
      <vt:lpstr>具体例</vt:lpstr>
      <vt:lpstr>別紙様式2-2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asministrator</dc:creator>
  <cp:lastModifiedBy>Mei</cp:lastModifiedBy>
  <dcterms:created xsi:type="dcterms:W3CDTF">2015-06-24T01:51:18Z</dcterms:created>
  <dcterms:modified xsi:type="dcterms:W3CDTF">2019-06-25T05:51:26Z</dcterms:modified>
</cp:coreProperties>
</file>