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45" yWindow="1215" windowWidth="20730" windowHeight="10980"/>
  </bookViews>
  <sheets>
    <sheet name="様式" sheetId="1" r:id="rId1"/>
    <sheet name="具体例" sheetId="4" r:id="rId2"/>
  </sheets>
  <definedNames>
    <definedName name="_xlnm.Print_Area" localSheetId="1">具体例!$B$2:$I$41</definedName>
    <definedName name="_xlnm.Print_Area" localSheetId="0">様式!$B$2:$I$46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H5" i="1"/>
  <c r="H6" i="1"/>
  <c r="H3" i="1"/>
  <c r="H9" i="1"/>
  <c r="H8" i="1"/>
  <c r="H11" i="1"/>
  <c r="H10" i="1"/>
  <c r="H13" i="1"/>
  <c r="H14" i="1"/>
  <c r="H15" i="1"/>
  <c r="H12" i="1"/>
  <c r="H17" i="1"/>
  <c r="H18" i="1"/>
  <c r="H16" i="1"/>
  <c r="H20" i="1"/>
  <c r="H21" i="1"/>
  <c r="H19" i="1"/>
  <c r="H39" i="1"/>
  <c r="H40" i="1"/>
  <c r="H38" i="1"/>
  <c r="H27" i="1"/>
  <c r="H28" i="1"/>
  <c r="H26" i="1"/>
  <c r="H30" i="1"/>
  <c r="H31" i="1"/>
  <c r="H29" i="1"/>
  <c r="H33" i="1"/>
  <c r="H34" i="1"/>
  <c r="H32" i="1"/>
  <c r="H36" i="1"/>
  <c r="H37" i="1"/>
  <c r="H35" i="1"/>
  <c r="H7" i="1"/>
  <c r="H41" i="1"/>
  <c r="H42" i="1"/>
  <c r="H44" i="1"/>
  <c r="H45" i="1"/>
  <c r="H4" i="4"/>
  <c r="H5" i="4"/>
  <c r="H6" i="4"/>
  <c r="H3" i="4"/>
  <c r="H9" i="4"/>
  <c r="H8" i="4"/>
  <c r="H11" i="4"/>
  <c r="H10" i="4"/>
  <c r="H13" i="4"/>
  <c r="H14" i="4"/>
  <c r="H15" i="4"/>
  <c r="H16" i="4"/>
  <c r="H17" i="4"/>
  <c r="H12" i="4"/>
  <c r="H19" i="4"/>
  <c r="H18" i="4"/>
  <c r="H21" i="4"/>
  <c r="H20" i="4"/>
  <c r="H23" i="4"/>
  <c r="H22" i="4"/>
  <c r="H25" i="4"/>
  <c r="H24" i="4"/>
  <c r="H27" i="4"/>
  <c r="H26" i="4"/>
  <c r="H29" i="4"/>
  <c r="H28" i="4"/>
  <c r="H31" i="4"/>
  <c r="H30" i="4"/>
  <c r="H33" i="4"/>
  <c r="H32" i="4"/>
  <c r="H35" i="4"/>
  <c r="H34" i="4"/>
  <c r="H7" i="4"/>
  <c r="H36" i="4"/>
  <c r="H37" i="4"/>
  <c r="H39" i="4"/>
  <c r="H40" i="4"/>
  <c r="H24" i="1"/>
  <c r="H22" i="1"/>
  <c r="H41" i="4"/>
  <c r="H46" i="1"/>
</calcChain>
</file>

<file path=xl/comments1.xml><?xml version="1.0" encoding="utf-8"?>
<comments xmlns="http://schemas.openxmlformats.org/spreadsheetml/2006/main">
  <authors>
    <author>asministrator</author>
  </authors>
  <commentList>
    <comment ref="E4" authorId="0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7" authorId="0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を計上してください。</t>
        </r>
      </text>
    </comment>
    <comment ref="D14" authorId="0">
      <text>
        <r>
          <rPr>
            <sz val="10.5"/>
            <color indexed="81"/>
            <rFont val="ＭＳ Ｐゴシック"/>
            <family val="3"/>
            <charset val="128"/>
          </rPr>
          <t>複数の単価を用いて計上する場合には、単価ごとに記入してください。</t>
        </r>
      </text>
    </comment>
    <comment ref="I27" authorId="0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sharedStrings.xml><?xml version="1.0" encoding="utf-8"?>
<sst xmlns="http://schemas.openxmlformats.org/spreadsheetml/2006/main" count="104" uniqueCount="66">
  <si>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</si>
  <si>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</si>
  <si>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</si>
  <si>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</si>
  <si>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</si>
  <si>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</si>
  <si>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</si>
  <si>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</si>
  <si>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</si>
  <si>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</si>
  <si>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</si>
  <si>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</si>
  <si>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</si>
  <si>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</si>
  <si>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</si>
  <si>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</si>
  <si>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日当</t>
    <rPh sb="0" eb="2">
      <t>ニットウ</t>
    </rPh>
    <phoneticPr fontId="2"/>
  </si>
  <si>
    <t>（外国旅行）</t>
    <rPh sb="1" eb="3">
      <t>ガイコク</t>
    </rPh>
    <rPh sb="3" eb="5">
      <t>リョコウ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</si>
  <si>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</si>
  <si>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</si>
  <si>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</si>
  <si>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</si>
  <si>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</si>
  <si>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</si>
  <si>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</si>
  <si>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</si>
  <si>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</si>
  <si>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</si>
  <si>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</si>
  <si>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</si>
  <si>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</si>
  <si>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</si>
  <si>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</si>
  <si>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</si>
  <si>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</si>
  <si>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</si>
  <si>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</si>
  <si>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</si>
  <si>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</si>
  <si>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冊</t>
    <rPh sb="0" eb="1">
      <t>サツ</t>
    </rPh>
    <phoneticPr fontId="2"/>
  </si>
  <si>
    <t>1名を予定</t>
    <rPh sb="1" eb="2">
      <t>メイ</t>
    </rPh>
    <rPh sb="3" eb="5">
      <t>ヨテイ</t>
    </rPh>
    <phoneticPr fontId="2"/>
  </si>
  <si>
    <t>インドネシア語→日本語</t>
    <rPh sb="6" eb="7">
      <t>ゴ</t>
    </rPh>
    <rPh sb="8" eb="11">
      <t>ニホンゴ</t>
    </rPh>
    <phoneticPr fontId="2"/>
  </si>
  <si>
    <t>2名×10日間</t>
    <rPh sb="1" eb="2">
      <t>メイ</t>
    </rPh>
    <rPh sb="5" eb="7">
      <t>ニチカン</t>
    </rPh>
    <phoneticPr fontId="2"/>
  </si>
  <si>
    <t>I. 人件費</t>
    <rPh sb="3" eb="6">
      <t>ジンケンヒ</t>
    </rPh>
    <phoneticPr fontId="2"/>
  </si>
  <si>
    <t>II. 直接経費</t>
    <rPh sb="4" eb="6">
      <t>チョクセツ</t>
    </rPh>
    <rPh sb="6" eb="8">
      <t>ケイヒ</t>
    </rPh>
    <phoneticPr fontId="2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</si>
  <si>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</si>
  <si>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</si>
  <si>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調査用資機材購入費</t>
    <rPh sb="0" eb="3">
      <t>チョウサヨウ</t>
    </rPh>
    <rPh sb="3" eb="6">
      <t>シキザイ</t>
    </rPh>
    <rPh sb="6" eb="9">
      <t>コウニュウヒ</t>
    </rPh>
    <phoneticPr fontId="2"/>
  </si>
  <si>
    <t>小計（I+II）</t>
    <rPh sb="0" eb="2">
      <t>ショウケイ</t>
    </rPh>
    <phoneticPr fontId="2"/>
  </si>
  <si>
    <t>III. 一般管理費</t>
    <rPh sb="5" eb="7">
      <t>イッパン</t>
    </rPh>
    <rPh sb="7" eb="10">
      <t>カンリヒ</t>
    </rPh>
    <phoneticPr fontId="2"/>
  </si>
  <si>
    <t>IV. 再委託費</t>
    <rPh sb="4" eb="7">
      <t>サイイタク</t>
    </rPh>
    <rPh sb="7" eb="8">
      <t>ヒ</t>
    </rPh>
    <phoneticPr fontId="2"/>
  </si>
  <si>
    <t>消費税及び地方消費税額（8%）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</si>
  <si>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合計（I+II+III+IV）</t>
    <rPh sb="0" eb="2">
      <t>ゴウケイ</t>
    </rPh>
    <phoneticPr fontId="2"/>
  </si>
  <si>
    <t>区分</t>
    <rPh sb="0" eb="2">
      <t>クブン</t>
    </rPh>
    <phoneticPr fontId="2"/>
  </si>
  <si>
    <t>1,000,000Rp/日
（1円＝108Rp）</t>
    <rPh sb="12" eb="13">
      <t>ニチ</t>
    </rPh>
    <rPh sb="16" eb="17">
      <t>エン</t>
    </rPh>
    <phoneticPr fontId="2"/>
  </si>
  <si>
    <t>主任研究員B</t>
    <rPh sb="0" eb="2">
      <t>シュニン</t>
    </rPh>
    <rPh sb="2" eb="5">
      <t>ケンキュウイン</t>
    </rPh>
    <phoneticPr fontId="2"/>
  </si>
  <si>
    <t>研究員C</t>
    <rPh sb="0" eb="3">
      <t>ケンキュウイン</t>
    </rPh>
    <phoneticPr fontId="2"/>
  </si>
  <si>
    <t>苗畑資材</t>
    <rPh sb="0" eb="1">
      <t>ナエ</t>
    </rPh>
    <rPh sb="1" eb="2">
      <t>ハタ</t>
    </rPh>
    <rPh sb="2" eb="4">
      <t>シザイ</t>
    </rPh>
    <phoneticPr fontId="2"/>
  </si>
  <si>
    <t>式</t>
    <rPh sb="0" eb="1">
      <t>シキ</t>
    </rPh>
    <phoneticPr fontId="2"/>
  </si>
  <si>
    <t>主任研究員2名×20日</t>
    <rPh sb="0" eb="2">
      <t>シュニン</t>
    </rPh>
    <rPh sb="2" eb="5">
      <t>ケンキュウイン</t>
    </rPh>
    <rPh sb="6" eb="7">
      <t>メイ</t>
    </rPh>
    <rPh sb="10" eb="11">
      <t>ニチ</t>
    </rPh>
    <phoneticPr fontId="2"/>
  </si>
  <si>
    <t>総計（税込）</t>
    <rPh sb="0" eb="2">
      <t>ソウケイ</t>
    </rPh>
    <rPh sb="3" eb="5">
      <t>ゼイコミ</t>
    </rPh>
    <phoneticPr fontId="2"/>
  </si>
  <si>
    <t>主任研究員2名×18泊</t>
    <rPh sb="0" eb="5">
      <t>シュニンケンキュウイン</t>
    </rPh>
    <rPh sb="6" eb="7">
      <t>メイ</t>
    </rPh>
    <phoneticPr fontId="2"/>
  </si>
  <si>
    <t>主任研究員2名出張：10日間×2回
研究員1名出張：15日×3回</t>
    <rPh sb="0" eb="2">
      <t>シュニン</t>
    </rPh>
    <rPh sb="2" eb="5">
      <t>ケンキュウイン</t>
    </rPh>
    <rPh sb="6" eb="7">
      <t>メイ</t>
    </rPh>
    <rPh sb="7" eb="9">
      <t>シュッチョウ</t>
    </rPh>
    <rPh sb="12" eb="14">
      <t>ニチカン</t>
    </rPh>
    <rPh sb="16" eb="17">
      <t>カイ</t>
    </rPh>
    <rPh sb="18" eb="21">
      <t>ケンキュウイン</t>
    </rPh>
    <rPh sb="22" eb="23">
      <t>メイ</t>
    </rPh>
    <rPh sb="23" eb="25">
      <t>シュッチョウ</t>
    </rPh>
    <rPh sb="28" eb="29">
      <t>ニチ</t>
    </rPh>
    <rPh sb="31" eb="32">
      <t>カイ</t>
    </rPh>
    <phoneticPr fontId="2"/>
  </si>
  <si>
    <t>研究員1名×45日</t>
    <rPh sb="0" eb="3">
      <t>ケンキュウイン</t>
    </rPh>
    <rPh sb="4" eb="5">
      <t>メイ</t>
    </rPh>
    <rPh sb="8" eb="9">
      <t>ニチ</t>
    </rPh>
    <phoneticPr fontId="2"/>
  </si>
  <si>
    <t>研究員1名×42泊</t>
    <rPh sb="0" eb="3">
      <t>ケンキュウイン</t>
    </rPh>
    <rPh sb="4" eb="5">
      <t>メイ</t>
    </rPh>
    <rPh sb="8" eb="9">
      <t>ハク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</si>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</sst>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3" borderId="0" xfId="0" applyFont="1" applyFill="1">
      <alignment vertical="center"/>
    </xf>
    <xf numFmtId="0" fontId="1" fillId="3" borderId="2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3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0" borderId="4" xfId="0" applyFont="1" applyBorder="1" applyAlignment="1">
      <alignment horizontal="left" vertical="center"/>
    </xf>
    <xf numFmtId="176" fontId="1" fillId="0" borderId="6" xfId="0" applyNumberFormat="1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2" borderId="17" xfId="0" applyFont="1" applyFill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18" xfId="0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0" borderId="20" xfId="0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3" fillId="3" borderId="2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0" fontId="1" fillId="3" borderId="15" xfId="0" applyFont="1" applyFill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76" fontId="3" fillId="4" borderId="25" xfId="0" applyNumberFormat="1" applyFont="1" applyFill="1" applyBorder="1" applyAlignment="1">
      <alignment horizontal="center" vertical="center"/>
    </xf>
    <xf numFmtId="176" fontId="3" fillId="4" borderId="21" xfId="0" applyNumberFormat="1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26" xfId="0" applyFont="1" applyBorder="1">
      <alignment vertical="center"/>
    </xf>
    <xf numFmtId="176" fontId="1" fillId="0" borderId="26" xfId="0" applyNumberFormat="1" applyFont="1" applyBorder="1">
      <alignment vertical="center"/>
    </xf>
    <xf numFmtId="0" fontId="1" fillId="0" borderId="27" xfId="0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76" fontId="3" fillId="3" borderId="8" xfId="0" applyNumberFormat="1" applyFont="1" applyFill="1" applyBorder="1">
      <alignment vertical="center"/>
    </xf>
    <xf numFmtId="176" fontId="3" fillId="3" borderId="28" xfId="0" applyNumberFormat="1" applyFont="1" applyFill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12" xfId="0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6" fontId="3" fillId="2" borderId="17" xfId="0" applyNumberFormat="1" applyFont="1" applyFill="1" applyBorder="1">
      <alignment vertical="center"/>
    </xf>
    <xf numFmtId="0" fontId="1" fillId="0" borderId="22" xfId="0" applyFont="1" applyBorder="1" applyAlignment="1">
      <alignment horizontal="left" vertical="center"/>
    </xf>
    <xf numFmtId="176" fontId="1" fillId="0" borderId="27" xfId="0" applyNumberFormat="1" applyFont="1" applyBorder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0" borderId="29" xfId="0" applyFont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100156</xdr:colOff>
      <xdr:row>1</xdr:row>
      <xdr:rowOff>15298</xdr:rowOff>
    </xdr:from>
    <xdr:to>
      <xdr:col>13</xdr:col>
      <xdr:colOff>369454</xdr:colOff>
      <xdr:row>6</xdr:row>
      <xdr:rowOff>24823</xdr:rowOff>
    </xdr:to>
    <xdr:sp macro="" textlink="">
      <xdr:nvSpPr>
        <xdr:cNvPr id="2" name="テキスト ボックス 1"/>
        <xdr:cNvSpPr txBox="1"/>
      </xdr:nvSpPr>
      <xdr:spPr>
        <a:xfrm>
          <a:off x="9206056" y="637598"/>
          <a:ext cx="3012498" cy="127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経費積算の具体例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様式は別シートにあります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6"/>
  <sheetViews>
    <sheetView tabSelected="1" topLeftCell="A16" zoomScale="75" zoomScaleNormal="75" workbookViewId="0">
      <selection activeCell="H46" sqref="H46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ht="18" customHeight="1" x14ac:dyDescent="0.15">
      <c r="B1" s="31"/>
      <c r="C1" s="31"/>
      <c r="D1" s="31"/>
      <c r="E1" s="32"/>
      <c r="F1" s="31"/>
      <c r="G1" s="31"/>
      <c r="H1" s="32"/>
      <c r="I1" s="31"/>
    </row>
    <row r="2" spans="1:9" ht="18" customHeight="1" thickBot="1" x14ac:dyDescent="0.2">
      <c r="A2" s="30"/>
      <c r="B2" s="36" t="s">
        <v>53</v>
      </c>
      <c r="C2" s="37" t="s">
        <v>0</v>
      </c>
      <c r="D2" s="38" t="s">
        <v>1</v>
      </c>
      <c r="E2" s="39" t="s">
        <v>2</v>
      </c>
      <c r="F2" s="38" t="s">
        <v>3</v>
      </c>
      <c r="G2" s="36" t="s">
        <v>4</v>
      </c>
      <c r="H2" s="40" t="s">
        <v>5</v>
      </c>
      <c r="I2" s="36" t="s">
        <v>6</v>
      </c>
    </row>
    <row r="3" spans="1:9" ht="18" customHeight="1" thickTop="1" x14ac:dyDescent="0.15">
      <c r="A3" s="30"/>
      <c r="B3" s="79" t="s">
        <v>43</v>
      </c>
      <c r="C3" s="79"/>
      <c r="D3" s="79"/>
      <c r="E3" s="79"/>
      <c r="F3" s="79"/>
      <c r="G3" s="79"/>
      <c r="H3" s="54">
        <f>SUM(H4:H6)</f>
        <v>0</v>
      </c>
      <c r="I3" s="35"/>
    </row>
    <row r="4" spans="1:9" ht="18" customHeight="1" x14ac:dyDescent="0.15">
      <c r="A4" s="30"/>
      <c r="B4" s="3"/>
      <c r="C4" s="4"/>
      <c r="D4" s="5"/>
      <c r="E4" s="17"/>
      <c r="F4" s="5"/>
      <c r="G4" s="5"/>
      <c r="H4" s="17">
        <f>$E4*$F4</f>
        <v>0</v>
      </c>
      <c r="I4" s="5"/>
    </row>
    <row r="5" spans="1:9" ht="18" customHeight="1" x14ac:dyDescent="0.15">
      <c r="A5" s="30"/>
      <c r="B5" s="3"/>
      <c r="C5" s="4"/>
      <c r="D5" s="6"/>
      <c r="E5" s="19"/>
      <c r="F5" s="6"/>
      <c r="G5" s="6"/>
      <c r="H5" s="19">
        <f t="shared" ref="H5:H37" si="0">$E5*$F5</f>
        <v>0</v>
      </c>
      <c r="I5" s="28"/>
    </row>
    <row r="6" spans="1:9" ht="18" customHeight="1" x14ac:dyDescent="0.15">
      <c r="A6" s="30"/>
      <c r="B6" s="33"/>
      <c r="C6" s="34"/>
      <c r="D6" s="7"/>
      <c r="E6" s="13"/>
      <c r="F6" s="7"/>
      <c r="G6" s="7"/>
      <c r="H6" s="13">
        <f t="shared" si="0"/>
        <v>0</v>
      </c>
      <c r="I6" s="7"/>
    </row>
    <row r="7" spans="1:9" ht="18" customHeight="1" x14ac:dyDescent="0.15">
      <c r="A7" s="30"/>
      <c r="B7" s="80" t="s">
        <v>44</v>
      </c>
      <c r="C7" s="80"/>
      <c r="D7" s="80"/>
      <c r="E7" s="80"/>
      <c r="F7" s="80"/>
      <c r="G7" s="81"/>
      <c r="H7" s="25">
        <f>H8+H10+H12+H16+H19+H38+H26+H29+H32+H35</f>
        <v>0</v>
      </c>
      <c r="I7" s="41"/>
    </row>
    <row r="8" spans="1:9" ht="18" customHeight="1" x14ac:dyDescent="0.15">
      <c r="A8" s="30"/>
      <c r="B8" s="8"/>
      <c r="C8" s="67" t="s">
        <v>9</v>
      </c>
      <c r="D8" s="68"/>
      <c r="E8" s="68"/>
      <c r="F8" s="68"/>
      <c r="G8" s="69"/>
      <c r="H8" s="48">
        <f>SUM(H9:H9)</f>
        <v>0</v>
      </c>
      <c r="I8" s="42"/>
    </row>
    <row r="9" spans="1:9" ht="18" customHeight="1" x14ac:dyDescent="0.15">
      <c r="A9" s="30"/>
      <c r="B9" s="3"/>
      <c r="C9" s="65"/>
      <c r="D9" s="51"/>
      <c r="E9" s="63"/>
      <c r="F9" s="63"/>
      <c r="G9" s="52"/>
      <c r="H9" s="24">
        <f>$E9*$F9</f>
        <v>0</v>
      </c>
      <c r="I9" s="29"/>
    </row>
    <row r="10" spans="1:9" ht="18" customHeight="1" x14ac:dyDescent="0.15">
      <c r="A10" s="30"/>
      <c r="B10" s="3"/>
      <c r="C10" s="67" t="s">
        <v>45</v>
      </c>
      <c r="D10" s="68"/>
      <c r="E10" s="68"/>
      <c r="F10" s="68"/>
      <c r="G10" s="69"/>
      <c r="H10" s="50">
        <f>SUM(H11:H11)</f>
        <v>0</v>
      </c>
      <c r="I10" s="42"/>
    </row>
    <row r="11" spans="1:9" ht="18" customHeight="1" x14ac:dyDescent="0.15">
      <c r="A11" s="30"/>
      <c r="B11" s="3"/>
      <c r="C11" s="65"/>
      <c r="D11" s="63"/>
      <c r="E11" s="63"/>
      <c r="F11" s="63"/>
      <c r="G11" s="52"/>
      <c r="H11" s="24">
        <f>$E11*$F11</f>
        <v>0</v>
      </c>
      <c r="I11" s="29"/>
    </row>
    <row r="12" spans="1:9" ht="18" customHeight="1" x14ac:dyDescent="0.15">
      <c r="A12" s="30"/>
      <c r="B12" s="3"/>
      <c r="C12" s="67" t="s">
        <v>13</v>
      </c>
      <c r="D12" s="68"/>
      <c r="E12" s="68"/>
      <c r="F12" s="68"/>
      <c r="G12" s="69"/>
      <c r="H12" s="48">
        <f>SUM(H13:H15)</f>
        <v>0</v>
      </c>
      <c r="I12" s="42"/>
    </row>
    <row r="13" spans="1:9" ht="18" customHeight="1" x14ac:dyDescent="0.15">
      <c r="A13" s="30"/>
      <c r="B13" s="3"/>
      <c r="C13" s="9"/>
      <c r="D13" s="5"/>
      <c r="E13" s="17"/>
      <c r="F13" s="18"/>
      <c r="G13" s="18"/>
      <c r="H13" s="21">
        <f t="shared" si="0"/>
        <v>0</v>
      </c>
      <c r="I13" s="29"/>
    </row>
    <row r="14" spans="1:9" ht="18" customHeight="1" x14ac:dyDescent="0.15">
      <c r="A14" s="30"/>
      <c r="B14" s="3"/>
      <c r="C14" s="9"/>
      <c r="D14" s="6"/>
      <c r="E14" s="19"/>
      <c r="F14" s="20"/>
      <c r="G14" s="20"/>
      <c r="H14" s="23">
        <f t="shared" si="0"/>
        <v>0</v>
      </c>
      <c r="I14" s="6"/>
    </row>
    <row r="15" spans="1:9" ht="18" customHeight="1" x14ac:dyDescent="0.15">
      <c r="A15" s="30"/>
      <c r="B15" s="3"/>
      <c r="C15" s="9"/>
      <c r="D15" s="6"/>
      <c r="E15" s="19"/>
      <c r="F15" s="20"/>
      <c r="G15" s="20"/>
      <c r="H15" s="64">
        <f t="shared" si="0"/>
        <v>0</v>
      </c>
      <c r="I15" s="6"/>
    </row>
    <row r="16" spans="1:9" ht="18" customHeight="1" x14ac:dyDescent="0.15">
      <c r="A16" s="30"/>
      <c r="B16" s="3"/>
      <c r="C16" s="67" t="s">
        <v>20</v>
      </c>
      <c r="D16" s="68"/>
      <c r="E16" s="68"/>
      <c r="F16" s="68"/>
      <c r="G16" s="69"/>
      <c r="H16" s="50">
        <f>SUM(H17:H18)</f>
        <v>0</v>
      </c>
      <c r="I16" s="42"/>
    </row>
    <row r="17" spans="1:9" ht="18" customHeight="1" x14ac:dyDescent="0.15">
      <c r="A17" s="30"/>
      <c r="B17" s="3"/>
      <c r="C17" s="65"/>
      <c r="D17" s="12"/>
      <c r="E17" s="12"/>
      <c r="F17" s="12"/>
      <c r="G17" s="14"/>
      <c r="H17" s="21">
        <f>$E17*$F17</f>
        <v>0</v>
      </c>
      <c r="I17" s="5"/>
    </row>
    <row r="18" spans="1:9" ht="18" customHeight="1" x14ac:dyDescent="0.15">
      <c r="A18" s="30"/>
      <c r="B18" s="3"/>
      <c r="C18" s="11"/>
      <c r="D18" s="7"/>
      <c r="E18" s="13"/>
      <c r="F18" s="7"/>
      <c r="G18" s="15"/>
      <c r="H18" s="22">
        <f t="shared" si="0"/>
        <v>0</v>
      </c>
      <c r="I18" s="27"/>
    </row>
    <row r="19" spans="1:9" ht="18" customHeight="1" x14ac:dyDescent="0.15">
      <c r="A19" s="30"/>
      <c r="B19" s="3"/>
      <c r="C19" s="70" t="s">
        <v>23</v>
      </c>
      <c r="D19" s="71"/>
      <c r="E19" s="71"/>
      <c r="F19" s="71"/>
      <c r="G19" s="72"/>
      <c r="H19" s="49">
        <f>SUM(H20:H21)</f>
        <v>0</v>
      </c>
      <c r="I19" s="42"/>
    </row>
    <row r="20" spans="1:9" ht="18" customHeight="1" x14ac:dyDescent="0.15">
      <c r="A20" s="30"/>
      <c r="B20" s="3"/>
      <c r="C20" s="65"/>
      <c r="D20" s="12"/>
      <c r="E20" s="12"/>
      <c r="F20" s="12"/>
      <c r="G20" s="14"/>
      <c r="H20" s="21">
        <f>$E20*$F20</f>
        <v>0</v>
      </c>
      <c r="I20" s="5"/>
    </row>
    <row r="21" spans="1:9" ht="18" customHeight="1" x14ac:dyDescent="0.15">
      <c r="A21" s="30"/>
      <c r="B21" s="3"/>
      <c r="C21" s="9"/>
      <c r="D21" s="45"/>
      <c r="E21" s="46"/>
      <c r="F21" s="45"/>
      <c r="G21" s="47"/>
      <c r="H21" s="22">
        <f t="shared" si="0"/>
        <v>0</v>
      </c>
      <c r="I21" s="27"/>
    </row>
    <row r="22" spans="1:9" ht="20.100000000000001" customHeight="1" x14ac:dyDescent="0.15">
      <c r="A22" s="30"/>
      <c r="B22" s="3"/>
      <c r="C22" s="67" t="s">
        <v>26</v>
      </c>
      <c r="D22" s="68"/>
      <c r="E22" s="68"/>
      <c r="F22" s="68"/>
      <c r="G22" s="69"/>
      <c r="H22" s="49">
        <f>SUM(H23:H23)</f>
        <v>0</v>
      </c>
      <c r="I22" s="42"/>
    </row>
    <row r="23" spans="1:9" ht="20.100000000000001" customHeight="1" x14ac:dyDescent="0.15">
      <c r="A23" s="30"/>
      <c r="B23" s="3"/>
      <c r="C23" s="11"/>
      <c r="D23" s="26"/>
      <c r="E23" s="55"/>
      <c r="F23" s="26"/>
      <c r="G23" s="56"/>
      <c r="H23" s="57">
        <v>0</v>
      </c>
      <c r="I23" s="7"/>
    </row>
    <row r="24" spans="1:9" ht="20.100000000000001" customHeight="1" x14ac:dyDescent="0.15">
      <c r="A24" s="30"/>
      <c r="B24" s="3"/>
      <c r="C24" s="70" t="s">
        <v>29</v>
      </c>
      <c r="D24" s="71"/>
      <c r="E24" s="71"/>
      <c r="F24" s="71"/>
      <c r="G24" s="72"/>
      <c r="H24" s="49">
        <f>SUM(H25:H25)</f>
        <v>0</v>
      </c>
      <c r="I24" s="42"/>
    </row>
    <row r="25" spans="1:9" ht="20.100000000000001" customHeight="1" x14ac:dyDescent="0.15">
      <c r="A25" s="30"/>
      <c r="B25" s="3"/>
      <c r="C25" s="11"/>
      <c r="D25" s="26"/>
      <c r="E25" s="55"/>
      <c r="F25" s="26"/>
      <c r="G25" s="56"/>
      <c r="H25" s="57">
        <v>0</v>
      </c>
      <c r="I25" s="7"/>
    </row>
    <row r="26" spans="1:9" ht="18" customHeight="1" x14ac:dyDescent="0.15">
      <c r="A26" s="30"/>
      <c r="B26" s="3"/>
      <c r="C26" s="67" t="s">
        <v>46</v>
      </c>
      <c r="D26" s="68"/>
      <c r="E26" s="68"/>
      <c r="F26" s="68"/>
      <c r="G26" s="69"/>
      <c r="H26" s="49">
        <f>SUM(H27:H28)</f>
        <v>0</v>
      </c>
      <c r="I26" s="42"/>
    </row>
    <row r="27" spans="1:9" ht="18" customHeight="1" x14ac:dyDescent="0.15">
      <c r="A27" s="30"/>
      <c r="B27" s="3"/>
      <c r="C27" s="65"/>
      <c r="D27" s="12"/>
      <c r="E27" s="12"/>
      <c r="F27" s="12"/>
      <c r="G27" s="14"/>
      <c r="H27" s="21">
        <f>$E27*$F27</f>
        <v>0</v>
      </c>
      <c r="I27" s="29"/>
    </row>
    <row r="28" spans="1:9" ht="18" customHeight="1" x14ac:dyDescent="0.15">
      <c r="A28" s="30"/>
      <c r="B28" s="3"/>
      <c r="C28" s="9"/>
      <c r="D28" s="45"/>
      <c r="E28" s="46"/>
      <c r="F28" s="45"/>
      <c r="G28" s="47"/>
      <c r="H28" s="22">
        <f t="shared" si="0"/>
        <v>0</v>
      </c>
      <c r="I28" s="7"/>
    </row>
    <row r="29" spans="1:9" ht="18" customHeight="1" x14ac:dyDescent="0.15">
      <c r="A29" s="30"/>
      <c r="B29" s="3"/>
      <c r="C29" s="67" t="s">
        <v>33</v>
      </c>
      <c r="D29" s="68"/>
      <c r="E29" s="68"/>
      <c r="F29" s="68"/>
      <c r="G29" s="69"/>
      <c r="H29" s="49">
        <f>SUM(H30:H31)</f>
        <v>0</v>
      </c>
      <c r="I29" s="42"/>
    </row>
    <row r="30" spans="1:9" ht="18" customHeight="1" x14ac:dyDescent="0.15">
      <c r="A30" s="30"/>
      <c r="B30" s="3"/>
      <c r="C30" s="10"/>
      <c r="D30" s="14"/>
      <c r="E30" s="12"/>
      <c r="F30" s="12"/>
      <c r="G30" s="14"/>
      <c r="H30" s="21">
        <f>$E30*$F30</f>
        <v>0</v>
      </c>
      <c r="I30" s="29"/>
    </row>
    <row r="31" spans="1:9" ht="18" customHeight="1" x14ac:dyDescent="0.15">
      <c r="A31" s="30"/>
      <c r="B31" s="3"/>
      <c r="C31" s="11"/>
      <c r="D31" s="15"/>
      <c r="E31" s="13"/>
      <c r="F31" s="7"/>
      <c r="G31" s="15"/>
      <c r="H31" s="22">
        <f t="shared" si="0"/>
        <v>0</v>
      </c>
      <c r="I31" s="7"/>
    </row>
    <row r="32" spans="1:9" ht="18" customHeight="1" x14ac:dyDescent="0.15">
      <c r="A32" s="30"/>
      <c r="B32" s="3"/>
      <c r="C32" s="70" t="s">
        <v>47</v>
      </c>
      <c r="D32" s="71"/>
      <c r="E32" s="71"/>
      <c r="F32" s="71"/>
      <c r="G32" s="72"/>
      <c r="H32" s="49">
        <f>SUM(SUM(H33:H34))</f>
        <v>0</v>
      </c>
      <c r="I32" s="42"/>
    </row>
    <row r="33" spans="1:9" ht="18" customHeight="1" x14ac:dyDescent="0.15">
      <c r="A33" s="30"/>
      <c r="B33" s="3"/>
      <c r="C33" s="10"/>
      <c r="D33" s="14"/>
      <c r="E33" s="12"/>
      <c r="F33" s="12"/>
      <c r="G33" s="14"/>
      <c r="H33" s="21">
        <f>$E33*$F33</f>
        <v>0</v>
      </c>
      <c r="I33" s="5"/>
    </row>
    <row r="34" spans="1:9" ht="18" customHeight="1" x14ac:dyDescent="0.15">
      <c r="A34" s="30"/>
      <c r="B34" s="3"/>
      <c r="C34" s="11"/>
      <c r="D34" s="47"/>
      <c r="E34" s="46"/>
      <c r="F34" s="45"/>
      <c r="G34" s="47"/>
      <c r="H34" s="22">
        <f t="shared" si="0"/>
        <v>0</v>
      </c>
      <c r="I34" s="27"/>
    </row>
    <row r="35" spans="1:9" ht="18" customHeight="1" x14ac:dyDescent="0.15">
      <c r="A35" s="30"/>
      <c r="B35" s="3"/>
      <c r="C35" s="67" t="s">
        <v>35</v>
      </c>
      <c r="D35" s="68"/>
      <c r="E35" s="68"/>
      <c r="F35" s="68"/>
      <c r="G35" s="69"/>
      <c r="H35" s="49">
        <f>SUM(H36:H37)</f>
        <v>0</v>
      </c>
      <c r="I35" s="42"/>
    </row>
    <row r="36" spans="1:9" ht="18" customHeight="1" x14ac:dyDescent="0.15">
      <c r="A36" s="30"/>
      <c r="B36" s="3"/>
      <c r="C36" s="10"/>
      <c r="D36" s="12"/>
      <c r="E36" s="12"/>
      <c r="F36" s="12"/>
      <c r="G36" s="14"/>
      <c r="H36" s="21">
        <f>$E36*$F36</f>
        <v>0</v>
      </c>
      <c r="I36" s="29"/>
    </row>
    <row r="37" spans="1:9" ht="18" customHeight="1" x14ac:dyDescent="0.15">
      <c r="A37" s="30"/>
      <c r="B37" s="3"/>
      <c r="C37" s="16"/>
      <c r="D37" s="45"/>
      <c r="E37" s="46"/>
      <c r="F37" s="45"/>
      <c r="G37" s="47"/>
      <c r="H37" s="13">
        <f t="shared" si="0"/>
        <v>0</v>
      </c>
      <c r="I37" s="7"/>
    </row>
    <row r="38" spans="1:9" ht="18" customHeight="1" x14ac:dyDescent="0.15">
      <c r="A38" s="30"/>
      <c r="B38" s="3"/>
      <c r="C38" s="67" t="s">
        <v>37</v>
      </c>
      <c r="D38" s="68"/>
      <c r="E38" s="68"/>
      <c r="F38" s="68"/>
      <c r="G38" s="69"/>
      <c r="H38" s="49">
        <f>SUM(H39:H40)</f>
        <v>0</v>
      </c>
      <c r="I38" s="42"/>
    </row>
    <row r="39" spans="1:9" ht="18" customHeight="1" x14ac:dyDescent="0.15">
      <c r="A39" s="30"/>
      <c r="B39" s="3"/>
      <c r="C39" s="65"/>
      <c r="D39" s="12"/>
      <c r="E39" s="12"/>
      <c r="F39" s="12"/>
      <c r="G39" s="14"/>
      <c r="H39" s="21">
        <f>$E39*$F39</f>
        <v>0</v>
      </c>
      <c r="I39" s="29"/>
    </row>
    <row r="40" spans="1:9" ht="18" customHeight="1" x14ac:dyDescent="0.15">
      <c r="A40" s="30"/>
      <c r="B40" s="3"/>
      <c r="C40" s="11"/>
      <c r="D40" s="7"/>
      <c r="E40" s="13"/>
      <c r="F40" s="7"/>
      <c r="G40" s="15"/>
      <c r="H40" s="22">
        <f>$E40*$F40</f>
        <v>0</v>
      </c>
      <c r="I40" s="7"/>
    </row>
    <row r="41" spans="1:9" ht="18" customHeight="1" x14ac:dyDescent="0.15">
      <c r="A41" s="30"/>
      <c r="B41" s="82" t="s">
        <v>48</v>
      </c>
      <c r="C41" s="83"/>
      <c r="D41" s="83"/>
      <c r="E41" s="83"/>
      <c r="F41" s="83"/>
      <c r="G41" s="84"/>
      <c r="H41" s="53">
        <f>H3+H7</f>
        <v>0</v>
      </c>
      <c r="I41" s="41"/>
    </row>
    <row r="42" spans="1:9" ht="18" customHeight="1" x14ac:dyDescent="0.15">
      <c r="A42" s="30"/>
      <c r="B42" s="76" t="s">
        <v>49</v>
      </c>
      <c r="C42" s="77"/>
      <c r="D42" s="77"/>
      <c r="E42" s="77"/>
      <c r="F42" s="77"/>
      <c r="G42" s="78"/>
      <c r="H42" s="53">
        <f>H41*0.15</f>
        <v>0</v>
      </c>
      <c r="I42" s="41"/>
    </row>
    <row r="43" spans="1:9" ht="18" customHeight="1" x14ac:dyDescent="0.15">
      <c r="A43" s="30"/>
      <c r="B43" s="76" t="s">
        <v>50</v>
      </c>
      <c r="C43" s="77"/>
      <c r="D43" s="77"/>
      <c r="E43" s="77"/>
      <c r="F43" s="77"/>
      <c r="G43" s="78"/>
      <c r="H43" s="53">
        <v>0</v>
      </c>
      <c r="I43" s="41"/>
    </row>
    <row r="44" spans="1:9" ht="18" customHeight="1" x14ac:dyDescent="0.15">
      <c r="A44" s="30"/>
      <c r="B44" s="73" t="s">
        <v>52</v>
      </c>
      <c r="C44" s="74"/>
      <c r="D44" s="74"/>
      <c r="E44" s="74"/>
      <c r="F44" s="74"/>
      <c r="G44" s="75"/>
      <c r="H44" s="24">
        <f>H3+H7+H42+H43</f>
        <v>0</v>
      </c>
      <c r="I44" s="26"/>
    </row>
    <row r="45" spans="1:9" ht="18" customHeight="1" x14ac:dyDescent="0.15">
      <c r="A45" s="30"/>
      <c r="B45" s="73" t="s">
        <v>51</v>
      </c>
      <c r="C45" s="74"/>
      <c r="D45" s="74"/>
      <c r="E45" s="74"/>
      <c r="F45" s="74"/>
      <c r="G45" s="75"/>
      <c r="H45" s="24">
        <f>ROUNDDOWN(H44*0.08,0)</f>
        <v>0</v>
      </c>
      <c r="I45" s="26"/>
    </row>
    <row r="46" spans="1:9" ht="18" customHeight="1" x14ac:dyDescent="0.15">
      <c r="A46" s="30"/>
      <c r="B46" s="73" t="s">
        <v>60</v>
      </c>
      <c r="C46" s="74"/>
      <c r="D46" s="74"/>
      <c r="E46" s="74"/>
      <c r="F46" s="74"/>
      <c r="G46" s="75"/>
      <c r="H46" s="43">
        <f>SUM(H44:H45)</f>
        <v>0</v>
      </c>
      <c r="I46" s="44"/>
    </row>
  </sheetData>
  <mergeCells count="20">
    <mergeCell ref="B3:G3"/>
    <mergeCell ref="B7:G7"/>
    <mergeCell ref="B42:G42"/>
    <mergeCell ref="B46:G46"/>
    <mergeCell ref="C8:G8"/>
    <mergeCell ref="C10:G10"/>
    <mergeCell ref="C12:G12"/>
    <mergeCell ref="C16:G16"/>
    <mergeCell ref="C19:G19"/>
    <mergeCell ref="C38:G38"/>
    <mergeCell ref="C26:G26"/>
    <mergeCell ref="C29:G29"/>
    <mergeCell ref="C32:G32"/>
    <mergeCell ref="C35:G35"/>
    <mergeCell ref="B41:G41"/>
    <mergeCell ref="C22:G22"/>
    <mergeCell ref="C24:G24"/>
    <mergeCell ref="B44:G44"/>
    <mergeCell ref="B45:G45"/>
    <mergeCell ref="B43:G4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12 H9:H10 H16 H19 H35 H32 H29 H26 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5" zoomScale="75" zoomScaleNormal="75" workbookViewId="0">
      <selection activeCell="H40" sqref="H40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x14ac:dyDescent="0.15">
      <c r="B1" s="31"/>
      <c r="C1" s="31"/>
      <c r="D1" s="31"/>
      <c r="E1" s="32"/>
      <c r="F1" s="31"/>
      <c r="G1" s="31"/>
      <c r="H1" s="32"/>
      <c r="I1" s="31"/>
    </row>
    <row r="2" spans="1:9" ht="20.100000000000001" customHeight="1" thickBot="1" x14ac:dyDescent="0.2">
      <c r="A2" s="30"/>
      <c r="B2" s="36" t="s">
        <v>53</v>
      </c>
      <c r="C2" s="37" t="s">
        <v>0</v>
      </c>
      <c r="D2" s="38" t="s">
        <v>1</v>
      </c>
      <c r="E2" s="39" t="s">
        <v>2</v>
      </c>
      <c r="F2" s="38" t="s">
        <v>3</v>
      </c>
      <c r="G2" s="36" t="s">
        <v>4</v>
      </c>
      <c r="H2" s="40" t="s">
        <v>5</v>
      </c>
      <c r="I2" s="36" t="s">
        <v>6</v>
      </c>
    </row>
    <row r="3" spans="1:9" ht="20.100000000000001" customHeight="1" thickTop="1" x14ac:dyDescent="0.15">
      <c r="A3" s="30"/>
      <c r="B3" s="79" t="s">
        <v>43</v>
      </c>
      <c r="C3" s="79"/>
      <c r="D3" s="79"/>
      <c r="E3" s="79"/>
      <c r="F3" s="79"/>
      <c r="G3" s="79"/>
      <c r="H3" s="25">
        <f>SUM(H4:H6)</f>
        <v>3300000</v>
      </c>
      <c r="I3" s="35"/>
    </row>
    <row r="4" spans="1:9" ht="20.100000000000001" customHeight="1" x14ac:dyDescent="0.15">
      <c r="A4" s="30"/>
      <c r="B4" s="3"/>
      <c r="C4" s="4"/>
      <c r="D4" s="5" t="s">
        <v>7</v>
      </c>
      <c r="E4" s="17">
        <v>4000</v>
      </c>
      <c r="F4" s="5">
        <v>200</v>
      </c>
      <c r="G4" s="5" t="s">
        <v>8</v>
      </c>
      <c r="H4" s="21">
        <f>$E4*$F4</f>
        <v>800000</v>
      </c>
      <c r="I4" s="5"/>
    </row>
    <row r="5" spans="1:9" ht="20.100000000000001" customHeight="1" x14ac:dyDescent="0.15">
      <c r="A5" s="30"/>
      <c r="B5" s="3"/>
      <c r="C5" s="4"/>
      <c r="D5" s="6" t="s">
        <v>55</v>
      </c>
      <c r="E5" s="19">
        <v>3500</v>
      </c>
      <c r="F5" s="6">
        <v>200</v>
      </c>
      <c r="G5" s="6" t="s">
        <v>8</v>
      </c>
      <c r="H5" s="23">
        <f t="shared" ref="H5:H35" si="0">$E5*$F5</f>
        <v>700000</v>
      </c>
      <c r="I5" s="28"/>
    </row>
    <row r="6" spans="1:9" ht="20.100000000000001" customHeight="1" x14ac:dyDescent="0.15">
      <c r="A6" s="30"/>
      <c r="B6" s="33"/>
      <c r="C6" s="34"/>
      <c r="D6" s="7" t="s">
        <v>56</v>
      </c>
      <c r="E6" s="13">
        <v>3000</v>
      </c>
      <c r="F6" s="7">
        <v>600</v>
      </c>
      <c r="G6" s="7" t="s">
        <v>8</v>
      </c>
      <c r="H6" s="22">
        <f t="shared" si="0"/>
        <v>1800000</v>
      </c>
      <c r="I6" s="7"/>
    </row>
    <row r="7" spans="1:9" ht="20.100000000000001" customHeight="1" x14ac:dyDescent="0.15">
      <c r="A7" s="30"/>
      <c r="B7" s="80" t="s">
        <v>44</v>
      </c>
      <c r="C7" s="80"/>
      <c r="D7" s="80"/>
      <c r="E7" s="80"/>
      <c r="F7" s="80"/>
      <c r="G7" s="81"/>
      <c r="H7" s="25">
        <f>H8+H10+H12+H18+H20+H22+H24+H26+H28+H30+H32+H34</f>
        <v>2670633</v>
      </c>
      <c r="I7" s="41"/>
    </row>
    <row r="8" spans="1:9" ht="20.100000000000001" customHeight="1" x14ac:dyDescent="0.15">
      <c r="A8" s="30"/>
      <c r="B8" s="8"/>
      <c r="C8" s="67" t="s">
        <v>9</v>
      </c>
      <c r="D8" s="68"/>
      <c r="E8" s="68"/>
      <c r="F8" s="68"/>
      <c r="G8" s="69"/>
      <c r="H8" s="48">
        <f>SUM(H9:H9)</f>
        <v>100000</v>
      </c>
      <c r="I8" s="42"/>
    </row>
    <row r="9" spans="1:9" ht="20.100000000000001" customHeight="1" x14ac:dyDescent="0.15">
      <c r="A9" s="30"/>
      <c r="B9" s="3"/>
      <c r="C9" s="11"/>
      <c r="D9" s="26" t="s">
        <v>10</v>
      </c>
      <c r="E9" s="55">
        <v>1000</v>
      </c>
      <c r="F9" s="26">
        <v>100</v>
      </c>
      <c r="G9" s="56" t="s">
        <v>8</v>
      </c>
      <c r="H9" s="57">
        <f>$E9*$F9</f>
        <v>100000</v>
      </c>
      <c r="I9" s="7" t="s">
        <v>40</v>
      </c>
    </row>
    <row r="10" spans="1:9" ht="20.100000000000001" customHeight="1" x14ac:dyDescent="0.15">
      <c r="A10" s="30"/>
      <c r="B10" s="3"/>
      <c r="C10" s="70" t="s">
        <v>45</v>
      </c>
      <c r="D10" s="71"/>
      <c r="E10" s="71"/>
      <c r="F10" s="71"/>
      <c r="G10" s="72"/>
      <c r="H10" s="49">
        <f>SUM(H11:H11)</f>
        <v>70000</v>
      </c>
      <c r="I10" s="42"/>
    </row>
    <row r="11" spans="1:9" ht="20.100000000000001" customHeight="1" x14ac:dyDescent="0.15">
      <c r="A11" s="30"/>
      <c r="B11" s="3"/>
      <c r="C11" s="9"/>
      <c r="D11" s="29" t="s">
        <v>11</v>
      </c>
      <c r="E11" s="58">
        <v>10000</v>
      </c>
      <c r="F11" s="29">
        <v>7</v>
      </c>
      <c r="G11" s="59" t="s">
        <v>12</v>
      </c>
      <c r="H11" s="57">
        <f t="shared" si="0"/>
        <v>70000</v>
      </c>
      <c r="I11" s="7"/>
    </row>
    <row r="12" spans="1:9" ht="20.100000000000001" customHeight="1" x14ac:dyDescent="0.15">
      <c r="A12" s="30"/>
      <c r="B12" s="3"/>
      <c r="C12" s="67" t="s">
        <v>13</v>
      </c>
      <c r="D12" s="68"/>
      <c r="E12" s="68"/>
      <c r="F12" s="68"/>
      <c r="G12" s="69"/>
      <c r="H12" s="49">
        <f>SUM(H13:H17)</f>
        <v>1948000</v>
      </c>
      <c r="I12" s="42"/>
    </row>
    <row r="13" spans="1:9" ht="39.950000000000003" customHeight="1" x14ac:dyDescent="0.15">
      <c r="A13" s="30"/>
      <c r="B13" s="3"/>
      <c r="C13" s="9"/>
      <c r="D13" s="5" t="s">
        <v>14</v>
      </c>
      <c r="E13" s="17">
        <v>100000</v>
      </c>
      <c r="F13" s="18">
        <v>7</v>
      </c>
      <c r="G13" s="18" t="s">
        <v>15</v>
      </c>
      <c r="H13" s="21">
        <f>$E13*$F13</f>
        <v>700000</v>
      </c>
      <c r="I13" s="60" t="s">
        <v>62</v>
      </c>
    </row>
    <row r="14" spans="1:9" ht="20.100000000000001" customHeight="1" x14ac:dyDescent="0.15">
      <c r="A14" s="30"/>
      <c r="B14" s="3"/>
      <c r="C14" s="9"/>
      <c r="D14" s="45" t="s">
        <v>16</v>
      </c>
      <c r="E14" s="19">
        <v>4200</v>
      </c>
      <c r="F14" s="20">
        <v>40</v>
      </c>
      <c r="G14" s="20" t="s">
        <v>12</v>
      </c>
      <c r="H14" s="23">
        <f t="shared" si="0"/>
        <v>168000</v>
      </c>
      <c r="I14" s="6" t="s">
        <v>59</v>
      </c>
    </row>
    <row r="15" spans="1:9" ht="20.100000000000001" customHeight="1" x14ac:dyDescent="0.15">
      <c r="A15" s="30"/>
      <c r="B15" s="3"/>
      <c r="C15" s="9"/>
      <c r="D15" s="66" t="s">
        <v>17</v>
      </c>
      <c r="E15" s="19">
        <v>3600</v>
      </c>
      <c r="F15" s="20">
        <v>45</v>
      </c>
      <c r="G15" s="20" t="s">
        <v>12</v>
      </c>
      <c r="H15" s="23">
        <f t="shared" si="0"/>
        <v>162000</v>
      </c>
      <c r="I15" s="6" t="s">
        <v>63</v>
      </c>
    </row>
    <row r="16" spans="1:9" ht="20.100000000000001" customHeight="1" x14ac:dyDescent="0.15">
      <c r="A16" s="30"/>
      <c r="B16" s="3"/>
      <c r="C16" s="9"/>
      <c r="D16" s="45" t="s">
        <v>18</v>
      </c>
      <c r="E16" s="19">
        <v>12900</v>
      </c>
      <c r="F16" s="20">
        <v>36</v>
      </c>
      <c r="G16" s="20" t="s">
        <v>19</v>
      </c>
      <c r="H16" s="23">
        <f t="shared" si="0"/>
        <v>464400</v>
      </c>
      <c r="I16" s="28" t="s">
        <v>61</v>
      </c>
    </row>
    <row r="17" spans="1:9" ht="20.100000000000001" customHeight="1" x14ac:dyDescent="0.15">
      <c r="A17" s="30"/>
      <c r="B17" s="3"/>
      <c r="C17" s="9"/>
      <c r="D17" s="27" t="s">
        <v>17</v>
      </c>
      <c r="E17" s="46">
        <v>10800</v>
      </c>
      <c r="F17" s="47">
        <v>42</v>
      </c>
      <c r="G17" s="47" t="s">
        <v>19</v>
      </c>
      <c r="H17" s="22">
        <f t="shared" si="0"/>
        <v>453600</v>
      </c>
      <c r="I17" s="7" t="s">
        <v>64</v>
      </c>
    </row>
    <row r="18" spans="1:9" ht="20.100000000000001" customHeight="1" x14ac:dyDescent="0.15">
      <c r="A18" s="30"/>
      <c r="B18" s="3"/>
      <c r="C18" s="67" t="s">
        <v>20</v>
      </c>
      <c r="D18" s="68"/>
      <c r="E18" s="68"/>
      <c r="F18" s="68"/>
      <c r="G18" s="69"/>
      <c r="H18" s="49">
        <f>SUM(H19:H19)</f>
        <v>5000</v>
      </c>
      <c r="I18" s="42"/>
    </row>
    <row r="19" spans="1:9" ht="20.100000000000001" customHeight="1" x14ac:dyDescent="0.15">
      <c r="A19" s="30"/>
      <c r="B19" s="3"/>
      <c r="C19" s="11"/>
      <c r="D19" s="26" t="s">
        <v>21</v>
      </c>
      <c r="E19" s="55">
        <v>5000</v>
      </c>
      <c r="F19" s="26">
        <v>1</v>
      </c>
      <c r="G19" s="56" t="s">
        <v>22</v>
      </c>
      <c r="H19" s="57">
        <f t="shared" si="0"/>
        <v>5000</v>
      </c>
      <c r="I19" s="27"/>
    </row>
    <row r="20" spans="1:9" ht="20.100000000000001" customHeight="1" x14ac:dyDescent="0.15">
      <c r="A20" s="30"/>
      <c r="B20" s="3"/>
      <c r="C20" s="70" t="s">
        <v>23</v>
      </c>
      <c r="D20" s="71"/>
      <c r="E20" s="71"/>
      <c r="F20" s="71"/>
      <c r="G20" s="72"/>
      <c r="H20" s="49">
        <f>SUM(H21:H21)</f>
        <v>1500</v>
      </c>
      <c r="I20" s="42"/>
    </row>
    <row r="21" spans="1:9" ht="20.100000000000001" customHeight="1" x14ac:dyDescent="0.15">
      <c r="A21" s="30"/>
      <c r="B21" s="3"/>
      <c r="C21" s="9"/>
      <c r="D21" s="29" t="s">
        <v>24</v>
      </c>
      <c r="E21" s="58">
        <v>500</v>
      </c>
      <c r="F21" s="29">
        <v>3</v>
      </c>
      <c r="G21" s="59" t="s">
        <v>25</v>
      </c>
      <c r="H21" s="57">
        <f t="shared" si="0"/>
        <v>1500</v>
      </c>
      <c r="I21" s="27"/>
    </row>
    <row r="22" spans="1:9" ht="20.100000000000001" customHeight="1" x14ac:dyDescent="0.15">
      <c r="A22" s="30"/>
      <c r="B22" s="3"/>
      <c r="C22" s="67" t="s">
        <v>26</v>
      </c>
      <c r="D22" s="68"/>
      <c r="E22" s="68"/>
      <c r="F22" s="68"/>
      <c r="G22" s="69"/>
      <c r="H22" s="49">
        <f>SUM(H23:H23)</f>
        <v>60000</v>
      </c>
      <c r="I22" s="42"/>
    </row>
    <row r="23" spans="1:9" ht="20.100000000000001" customHeight="1" x14ac:dyDescent="0.15">
      <c r="A23" s="30"/>
      <c r="B23" s="3"/>
      <c r="C23" s="11"/>
      <c r="D23" s="26" t="s">
        <v>27</v>
      </c>
      <c r="E23" s="55">
        <v>3000</v>
      </c>
      <c r="F23" s="26">
        <v>20</v>
      </c>
      <c r="G23" s="56" t="s">
        <v>28</v>
      </c>
      <c r="H23" s="57">
        <f t="shared" si="0"/>
        <v>60000</v>
      </c>
      <c r="I23" s="7" t="s">
        <v>41</v>
      </c>
    </row>
    <row r="24" spans="1:9" ht="20.100000000000001" customHeight="1" x14ac:dyDescent="0.15">
      <c r="A24" s="30"/>
      <c r="B24" s="3"/>
      <c r="C24" s="70" t="s">
        <v>29</v>
      </c>
      <c r="D24" s="71"/>
      <c r="E24" s="71"/>
      <c r="F24" s="71"/>
      <c r="G24" s="72"/>
      <c r="H24" s="49">
        <f>SUM(H25:H25)</f>
        <v>100000</v>
      </c>
      <c r="I24" s="42"/>
    </row>
    <row r="25" spans="1:9" ht="20.100000000000001" customHeight="1" x14ac:dyDescent="0.15">
      <c r="A25" s="30"/>
      <c r="B25" s="3"/>
      <c r="C25" s="11"/>
      <c r="D25" s="26" t="s">
        <v>30</v>
      </c>
      <c r="E25" s="55">
        <v>10000</v>
      </c>
      <c r="F25" s="26">
        <v>10</v>
      </c>
      <c r="G25" s="56" t="s">
        <v>31</v>
      </c>
      <c r="H25" s="57">
        <f t="shared" si="0"/>
        <v>100000</v>
      </c>
      <c r="I25" s="7"/>
    </row>
    <row r="26" spans="1:9" ht="20.100000000000001" customHeight="1" x14ac:dyDescent="0.15">
      <c r="A26" s="30"/>
      <c r="B26" s="3"/>
      <c r="C26" s="70" t="s">
        <v>46</v>
      </c>
      <c r="D26" s="71"/>
      <c r="E26" s="71"/>
      <c r="F26" s="71"/>
      <c r="G26" s="72"/>
      <c r="H26" s="49">
        <f>SUM(H27:H27)</f>
        <v>120133</v>
      </c>
      <c r="I26" s="42"/>
    </row>
    <row r="27" spans="1:9" ht="39.950000000000003" customHeight="1" x14ac:dyDescent="0.15">
      <c r="A27" s="30"/>
      <c r="B27" s="3"/>
      <c r="C27" s="11"/>
      <c r="D27" s="26" t="s">
        <v>32</v>
      </c>
      <c r="E27" s="55">
        <v>9241</v>
      </c>
      <c r="F27" s="26">
        <v>13</v>
      </c>
      <c r="G27" s="56" t="s">
        <v>31</v>
      </c>
      <c r="H27" s="57">
        <f t="shared" si="0"/>
        <v>120133</v>
      </c>
      <c r="I27" s="61" t="s">
        <v>54</v>
      </c>
    </row>
    <row r="28" spans="1:9" ht="20.100000000000001" customHeight="1" x14ac:dyDescent="0.15">
      <c r="A28" s="30"/>
      <c r="B28" s="3"/>
      <c r="C28" s="70" t="s">
        <v>33</v>
      </c>
      <c r="D28" s="71"/>
      <c r="E28" s="71"/>
      <c r="F28" s="71"/>
      <c r="G28" s="72"/>
      <c r="H28" s="49">
        <f>SUM(SUM(H29:H29))</f>
        <v>15000</v>
      </c>
      <c r="I28" s="42"/>
    </row>
    <row r="29" spans="1:9" ht="20.100000000000001" customHeight="1" x14ac:dyDescent="0.15">
      <c r="A29" s="30"/>
      <c r="B29" s="3"/>
      <c r="C29" s="9"/>
      <c r="D29" s="29" t="s">
        <v>34</v>
      </c>
      <c r="E29" s="58">
        <v>5000</v>
      </c>
      <c r="F29" s="29">
        <v>3</v>
      </c>
      <c r="G29" s="59" t="s">
        <v>39</v>
      </c>
      <c r="H29" s="57">
        <f t="shared" si="0"/>
        <v>15000</v>
      </c>
      <c r="I29" s="27"/>
    </row>
    <row r="30" spans="1:9" ht="18" customHeight="1" x14ac:dyDescent="0.15">
      <c r="A30" s="30"/>
      <c r="B30" s="3"/>
      <c r="C30" s="67" t="s">
        <v>47</v>
      </c>
      <c r="D30" s="68"/>
      <c r="E30" s="68"/>
      <c r="F30" s="68"/>
      <c r="G30" s="69"/>
      <c r="H30" s="49">
        <f>SUM(SUM(H31))</f>
        <v>150000</v>
      </c>
      <c r="I30" s="42"/>
    </row>
    <row r="31" spans="1:9" ht="18" customHeight="1" x14ac:dyDescent="0.15">
      <c r="A31" s="30"/>
      <c r="B31" s="3"/>
      <c r="C31" s="10"/>
      <c r="D31" s="14" t="s">
        <v>57</v>
      </c>
      <c r="E31" s="58">
        <v>150000</v>
      </c>
      <c r="F31" s="26">
        <v>1</v>
      </c>
      <c r="G31" s="14" t="s">
        <v>58</v>
      </c>
      <c r="H31" s="24">
        <f>$E31*$F31</f>
        <v>150000</v>
      </c>
      <c r="I31" s="5"/>
    </row>
    <row r="32" spans="1:9" ht="20.100000000000001" customHeight="1" x14ac:dyDescent="0.15">
      <c r="A32" s="30"/>
      <c r="B32" s="3"/>
      <c r="C32" s="67" t="s">
        <v>35</v>
      </c>
      <c r="D32" s="68"/>
      <c r="E32" s="68"/>
      <c r="F32" s="68"/>
      <c r="G32" s="69"/>
      <c r="H32" s="50">
        <f>SUM(H33:H33)</f>
        <v>100000</v>
      </c>
      <c r="I32" s="42"/>
    </row>
    <row r="33" spans="1:9" ht="20.100000000000001" customHeight="1" x14ac:dyDescent="0.15">
      <c r="A33" s="30"/>
      <c r="B33" s="3"/>
      <c r="C33" s="11"/>
      <c r="D33" s="26" t="s">
        <v>36</v>
      </c>
      <c r="E33" s="55">
        <v>5000</v>
      </c>
      <c r="F33" s="26">
        <v>20</v>
      </c>
      <c r="G33" s="56" t="s">
        <v>12</v>
      </c>
      <c r="H33" s="55">
        <f t="shared" si="0"/>
        <v>100000</v>
      </c>
      <c r="I33" s="7" t="s">
        <v>42</v>
      </c>
    </row>
    <row r="34" spans="1:9" ht="20.100000000000001" customHeight="1" x14ac:dyDescent="0.15">
      <c r="A34" s="30"/>
      <c r="B34" s="3"/>
      <c r="C34" s="70" t="s">
        <v>37</v>
      </c>
      <c r="D34" s="71"/>
      <c r="E34" s="71"/>
      <c r="F34" s="71"/>
      <c r="G34" s="72"/>
      <c r="H34" s="62">
        <f>SUM(H35:H35)</f>
        <v>1000</v>
      </c>
      <c r="I34" s="42"/>
    </row>
    <row r="35" spans="1:9" ht="20.100000000000001" customHeight="1" x14ac:dyDescent="0.15">
      <c r="A35" s="30"/>
      <c r="B35" s="3"/>
      <c r="C35" s="16"/>
      <c r="D35" s="5" t="s">
        <v>38</v>
      </c>
      <c r="E35" s="17">
        <v>1000</v>
      </c>
      <c r="F35" s="5">
        <v>1</v>
      </c>
      <c r="G35" s="18" t="s">
        <v>28</v>
      </c>
      <c r="H35" s="17">
        <f t="shared" si="0"/>
        <v>1000</v>
      </c>
      <c r="I35" s="5"/>
    </row>
    <row r="36" spans="1:9" ht="20.100000000000001" customHeight="1" x14ac:dyDescent="0.15">
      <c r="A36" s="30"/>
      <c r="B36" s="82" t="s">
        <v>48</v>
      </c>
      <c r="C36" s="83"/>
      <c r="D36" s="83"/>
      <c r="E36" s="83"/>
      <c r="F36" s="83"/>
      <c r="G36" s="84"/>
      <c r="H36" s="53">
        <f>H3+H7</f>
        <v>5970633</v>
      </c>
      <c r="I36" s="41"/>
    </row>
    <row r="37" spans="1:9" ht="20.100000000000001" customHeight="1" x14ac:dyDescent="0.15">
      <c r="A37" s="30"/>
      <c r="B37" s="76" t="s">
        <v>49</v>
      </c>
      <c r="C37" s="77"/>
      <c r="D37" s="77"/>
      <c r="E37" s="77"/>
      <c r="F37" s="77"/>
      <c r="G37" s="78"/>
      <c r="H37" s="53">
        <f>H36*0.15</f>
        <v>895594.95</v>
      </c>
      <c r="I37" s="41"/>
    </row>
    <row r="38" spans="1:9" ht="20.100000000000001" customHeight="1" x14ac:dyDescent="0.15">
      <c r="A38" s="30"/>
      <c r="B38" s="76" t="s">
        <v>50</v>
      </c>
      <c r="C38" s="77"/>
      <c r="D38" s="77"/>
      <c r="E38" s="77"/>
      <c r="F38" s="77"/>
      <c r="G38" s="78"/>
      <c r="H38" s="53">
        <v>1000000</v>
      </c>
      <c r="I38" s="41" t="s">
        <v>65</v>
      </c>
    </row>
    <row r="39" spans="1:9" ht="20.100000000000001" customHeight="1" x14ac:dyDescent="0.15">
      <c r="A39" s="30"/>
      <c r="B39" s="73" t="s">
        <v>52</v>
      </c>
      <c r="C39" s="74"/>
      <c r="D39" s="74"/>
      <c r="E39" s="74"/>
      <c r="F39" s="74"/>
      <c r="G39" s="75"/>
      <c r="H39" s="24">
        <f>H3+H7+H37+H38</f>
        <v>7866227.9500000002</v>
      </c>
      <c r="I39" s="26"/>
    </row>
    <row r="40" spans="1:9" ht="20.100000000000001" customHeight="1" x14ac:dyDescent="0.15">
      <c r="A40" s="30"/>
      <c r="B40" s="73" t="s">
        <v>51</v>
      </c>
      <c r="C40" s="74"/>
      <c r="D40" s="74"/>
      <c r="E40" s="74"/>
      <c r="F40" s="74"/>
      <c r="G40" s="75"/>
      <c r="H40" s="24">
        <f>ROUNDDOWN(H39*0.08,0)</f>
        <v>629298</v>
      </c>
      <c r="I40" s="26"/>
    </row>
    <row r="41" spans="1:9" ht="20.100000000000001" customHeight="1" x14ac:dyDescent="0.15">
      <c r="A41" s="30"/>
      <c r="B41" s="73" t="s">
        <v>60</v>
      </c>
      <c r="C41" s="74"/>
      <c r="D41" s="74"/>
      <c r="E41" s="74"/>
      <c r="F41" s="74"/>
      <c r="G41" s="75"/>
      <c r="H41" s="43">
        <f>SUM(H39:H40)</f>
        <v>8495525.9499999993</v>
      </c>
      <c r="I41" s="44"/>
    </row>
  </sheetData>
  <mergeCells count="20">
    <mergeCell ref="B41:G41"/>
    <mergeCell ref="C30:G30"/>
    <mergeCell ref="C34:G34"/>
    <mergeCell ref="B36:G36"/>
    <mergeCell ref="B40:G40"/>
    <mergeCell ref="B38:G38"/>
    <mergeCell ref="B39:G39"/>
    <mergeCell ref="B37:G37"/>
    <mergeCell ref="C32:G32"/>
    <mergeCell ref="B3:G3"/>
    <mergeCell ref="B7:G7"/>
    <mergeCell ref="C8:G8"/>
    <mergeCell ref="C10:G10"/>
    <mergeCell ref="C12:G12"/>
    <mergeCell ref="C28:G28"/>
    <mergeCell ref="C18:G18"/>
    <mergeCell ref="C20:G20"/>
    <mergeCell ref="C22:G22"/>
    <mergeCell ref="C24:G24"/>
    <mergeCell ref="C26:G26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32 H28 H26 H24 H22 H20 H18 H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具体例</vt:lpstr>
      <vt:lpstr>具体例!Print_Area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国際緑化推進センター</dc:creator>
  <cp:lastModifiedBy>SHIBASAKIKazuki</cp:lastModifiedBy>
  <cp:lastPrinted>2017-05-02T05:18:57Z</cp:lastPrinted>
  <dcterms:created xsi:type="dcterms:W3CDTF">2015-06-24T01:51:18Z</dcterms:created>
  <dcterms:modified xsi:type="dcterms:W3CDTF">2017-05-10T08:03:40Z</dcterms:modified>
</cp:coreProperties>
</file>